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данные'!$8:$8</definedName>
  </definedNames>
  <calcPr calcId="145621"/>
</workbook>
</file>

<file path=xl/calcChain.xml><?xml version="1.0" encoding="utf-8"?>
<calcChain xmlns="http://schemas.openxmlformats.org/spreadsheetml/2006/main">
  <c r="I122" i="8" l="1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I79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10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79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10" i="8"/>
</calcChain>
</file>

<file path=xl/sharedStrings.xml><?xml version="1.0" encoding="utf-8"?>
<sst xmlns="http://schemas.openxmlformats.org/spreadsheetml/2006/main" count="358" uniqueCount="238">
  <si>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</si>
  <si>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</si>
  <si>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</si>
  <si>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</si>
  <si>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</si>
  <si>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</si>
  <si>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</si>
  <si>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</si>
  <si>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</si>
  <si>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 xml:space="preserve">     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</si>
  <si>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</si>
  <si>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</si>
  <si>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</si>
  <si>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</si>
  <si>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</si>
  <si>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01.2.03.03-0013</t>
  </si>
  <si>
    <t>Мастика битумная кровельная горячая</t>
  </si>
  <si>
    <t>01.2.03.03-0045</t>
  </si>
  <si>
    <t>Мастика битумно-полимерная</t>
  </si>
  <si>
    <t>01.2.03.07-0023</t>
  </si>
  <si>
    <t>Эмульсия битумно-дорожная</t>
  </si>
  <si>
    <t>01.3.01.06-0034</t>
  </si>
  <si>
    <t>Смазка графитомедистая</t>
  </si>
  <si>
    <t>кг</t>
  </si>
  <si>
    <t>01.3.01.08-0003</t>
  </si>
  <si>
    <t>Топливо моторное для среднеоборотных и малооборотных дизелей ДТ</t>
  </si>
  <si>
    <t>01.3.05.23-0171</t>
  </si>
  <si>
    <t>Сода кальцинированная (натрий углекислый) техническая</t>
  </si>
  <si>
    <t>01.7.03.01-0001</t>
  </si>
  <si>
    <t>Вода</t>
  </si>
  <si>
    <t>м3</t>
  </si>
  <si>
    <t>01.7.03.01-0002</t>
  </si>
  <si>
    <t>Вода водопроводная</t>
  </si>
  <si>
    <t>01.7.06.03-0003</t>
  </si>
  <si>
    <t>Лента поливинилхлоридная липкая, толщина 0,4 мм, ширина 30 мм</t>
  </si>
  <si>
    <t>м2</t>
  </si>
  <si>
    <t>01.7.07.26-0032</t>
  </si>
  <si>
    <t>Шнур полиамидный крученый, диаметр 2 мм</t>
  </si>
  <si>
    <t>01.7.07.29-0031</t>
  </si>
  <si>
    <t>Каболка</t>
  </si>
  <si>
    <t>01.7.11.07-0032</t>
  </si>
  <si>
    <t>Электроды сварочные Э42, диаметр 4 мм</t>
  </si>
  <si>
    <t>01.7.11.07-0054</t>
  </si>
  <si>
    <t>Электроды сварочные Э42, диаметр 6 мм</t>
  </si>
  <si>
    <t>01.7.15.02-0051</t>
  </si>
  <si>
    <t>Болты анкерные</t>
  </si>
  <si>
    <t>01.7.15.03-0014</t>
  </si>
  <si>
    <t>Болты с гайками и шайбами для санитарно-технических работ, диаметр 16 мм</t>
  </si>
  <si>
    <t>01.7.15.04-0054</t>
  </si>
  <si>
    <t>Винты самонарезающие, оцинкованные, размер 4х12 мм</t>
  </si>
  <si>
    <t>01.7.15.06-0111</t>
  </si>
  <si>
    <t>Гвозди строительные</t>
  </si>
  <si>
    <t>01.7.15.06-0146</t>
  </si>
  <si>
    <t>Гвозди толевые круглые, размер 3,0х40 мм</t>
  </si>
  <si>
    <t>01.7.17.06-0061</t>
  </si>
  <si>
    <t>Диск алмазный для твердых материалов, диаметр 350 мм</t>
  </si>
  <si>
    <t>шт</t>
  </si>
  <si>
    <t>01.7.19.04-0031</t>
  </si>
  <si>
    <t>Прокладки резиновые (пластина техническая прессованная)</t>
  </si>
  <si>
    <t>01.7.19.07-0006</t>
  </si>
  <si>
    <t>Резина техническая листовая прессованная</t>
  </si>
  <si>
    <t>01.7.20.02-0002</t>
  </si>
  <si>
    <t>Войлок строительный</t>
  </si>
  <si>
    <t>01.7.20.08-0021</t>
  </si>
  <si>
    <t>Брезент</t>
  </si>
  <si>
    <t>01.7.20.08-0162</t>
  </si>
  <si>
    <t>Ткань мешочная</t>
  </si>
  <si>
    <t>10 м2</t>
  </si>
  <si>
    <t>02.1.01.01-0001</t>
  </si>
  <si>
    <t>Глина</t>
  </si>
  <si>
    <t>02.2.05.04-1697</t>
  </si>
  <si>
    <t>Щебень М 800, фракция 10-20 мм, группа 2</t>
  </si>
  <si>
    <t>02.2.05.04-1777</t>
  </si>
  <si>
    <t>Щебень М 800, фракция 20-40 мм, группа 2 (ТССЦ-408-0015_ 1 194,47 руб.)</t>
  </si>
  <si>
    <t>02.2.05.04-1817</t>
  </si>
  <si>
    <t>Щебень М 800, фракция 40-80(70) мм, группа 2</t>
  </si>
  <si>
    <t>03.1.02.03-0011</t>
  </si>
  <si>
    <t>Известь строительная негашеная комовая, сорт I</t>
  </si>
  <si>
    <t>03.1.02.03-0014</t>
  </si>
  <si>
    <t>Известь хлорная, сорт I</t>
  </si>
  <si>
    <t>04.1.02.05-0003</t>
  </si>
  <si>
    <t>Смеси бетонные тяжелого бетона (БСТ), класс В7,5 (М100)</t>
  </si>
  <si>
    <t>04.1.02.05-0004</t>
  </si>
  <si>
    <t>Смеси бетонные тяжелого бетона (БСТ), класс В10 (М150)</t>
  </si>
  <si>
    <t>04.1.02.05-0010</t>
  </si>
  <si>
    <t>Смеси бетонные тяжелого бетона (БСТ), класс В27,5 (М350)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</si>
  <si>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</si>
  <si>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</si>
  <si>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</si>
  <si>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</si>
  <si>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</si>
  <si>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</si>
  <si>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04.3.01.09-0023</t>
  </si>
  <si>
    <t>Раствор отделочный тяжелый цементный, состав 1:3</t>
  </si>
  <si>
    <t>05.1.01.13-0043</t>
  </si>
  <si>
    <t>Плита железобетонная покрытий, перекрытий и днищ</t>
  </si>
  <si>
    <t>08.1.02.11-0001</t>
  </si>
  <si>
    <t>Поковки из квадратных заготовок, масса 1,8 кг</t>
  </si>
  <si>
    <t>08.3.02.01-0041</t>
  </si>
  <si>
    <t>Лента стальная упаковочная мягкая нормальной точности 0,7х20-50 мм</t>
  </si>
  <si>
    <t>08.3.03.06-0002</t>
  </si>
  <si>
    <t>Проволока горячекатаная в мотках, диаметр 6,3-6,5 мм</t>
  </si>
  <si>
    <t>08.3.05.05-0051</t>
  </si>
  <si>
    <t>Сталь листовая оцинкованная, толщина 0,5 мм</t>
  </si>
  <si>
    <t>08.3.05.05-0054</t>
  </si>
  <si>
    <t>Сталь листовая оцинкованная, толщина 0,8 мм</t>
  </si>
  <si>
    <t>08.4.03.02-0007</t>
  </si>
  <si>
    <t>Сталь арматурная, горячекатаная, гладкая, класс А-I, диаметр 20-22 мм</t>
  </si>
  <si>
    <t>10.1.02.02-0103</t>
  </si>
  <si>
    <t>Листы алюминиевые, марка АД1Н, толщина 1 мм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</si>
  <si>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</si>
  <si>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</si>
  <si>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</si>
  <si>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</si>
  <si>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11.1.03.01-0079</t>
  </si>
  <si>
    <t>Бруски обрезные, хвойных пород, длина 4-6,5 м, ширина 75-150 мм, толщина 40-75 мм, сорт III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</si>
  <si>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</si>
  <si>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</si>
  <si>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</si>
  <si>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</si>
  <si>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11.1.03.06-0087</t>
  </si>
  <si>
    <t>Доска обрезная, хвойных пород, ширина 75-150 мм, толщина 25 мм, длина 4-6,5 м, сорт III</t>
  </si>
  <si>
    <t>11.2.13.04-0012</t>
  </si>
  <si>
    <t>Щиты из досок, толщина 40 мм</t>
  </si>
  <si>
    <t>12.1.02.06-0012</t>
  </si>
  <si>
    <t>Рубероид кровельный РКК-350</t>
  </si>
  <si>
    <t>14.1.04.02-0011</t>
  </si>
  <si>
    <t>Клей резиновый № 88-Н</t>
  </si>
  <si>
    <t>14.1.05.03-0011</t>
  </si>
  <si>
    <t>Клей фенолополивинилацетальный БФ-2, БФ-2Н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</si>
  <si>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</si>
  <si>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</si>
  <si>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</si>
  <si>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</si>
  <si>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</si>
  <si>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</si>
  <si>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</si>
  <si>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</si>
  <si>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23.8.03.12-0011</t>
  </si>
  <si>
    <t>Фасонные части стальные сварные, номинальный диаметр до 800 мм</t>
  </si>
  <si>
    <t>ТЦ_04.2.01.01_63_6367046160_31.05.2023_01</t>
  </si>
  <si>
    <t xml:space="preserve">   - Асфальтобетонные смеси А16ВЛ</t>
  </si>
  <si>
    <t xml:space="preserve">   - Асфальтобетонные смеси А16ВЛ на битуме</t>
  </si>
  <si>
    <t xml:space="preserve">   - Асфальтобетонные смеси А32НН</t>
  </si>
  <si>
    <t>ТЦ_18.1.02.00_63_6319189182_31.05.2023_02</t>
  </si>
  <si>
    <t>Задвижка фланцевая короткая DN50 PN10 со штурвалам JA</t>
  </si>
  <si>
    <t>шт.</t>
  </si>
  <si>
    <t>ТЦ_18.5.08.02_63_6319189182_16.05.2023_02</t>
  </si>
  <si>
    <t>Вантуз воздушный одноступенчатый DN50 PN10  JA</t>
  </si>
  <si>
    <t>ТЦ_24.3.05.01_63_6319189182_31.05.2023_02</t>
  </si>
  <si>
    <t xml:space="preserve">   - Втулка полиэтиленовая под фланец, ПЭ100, SDR17, Дн = 63 мм</t>
  </si>
  <si>
    <t xml:space="preserve">   - Фланец под втулку расточенный Д = 50 мм Ру10</t>
  </si>
  <si>
    <t>ФССЦ-01.2.01.01-0001</t>
  </si>
  <si>
    <t>Битумы нефтяные дорожные жидкие МГ, СГ</t>
  </si>
  <si>
    <t>ФССЦ-01.4.03.03-0021</t>
  </si>
  <si>
    <t>Полимер для стабилизации буровых скважин</t>
  </si>
  <si>
    <t>ФССЦ-01.7.15.10-0067</t>
  </si>
  <si>
    <t>Скобы ходовые</t>
  </si>
  <si>
    <t>ФССЦ-01.7.20.02-0002</t>
  </si>
  <si>
    <t>ФССЦ-01.7.20.02-0003</t>
  </si>
  <si>
    <t>Войлок строительный непропитанный 0,002м3/0,005м=0,4м2</t>
  </si>
  <si>
    <t>ФССЦ-02.1.01.01-0003</t>
  </si>
  <si>
    <t>Глина бентонитовая</t>
  </si>
  <si>
    <t>ФССЦ-02.2.05.04-1697</t>
  </si>
  <si>
    <t>ФССЦ-02.2.05.04-1702</t>
  </si>
  <si>
    <t>Щебень М 1000, фракция 10-20 мм, группа 2</t>
  </si>
  <si>
    <t>ФССЦ-02.2.05.04-1767</t>
  </si>
  <si>
    <t>Щебень М 400, фракция 20-40 мм, группа 2</t>
  </si>
  <si>
    <t>ФССЦ-02.2.05.04-1817</t>
  </si>
  <si>
    <t>ФССЦ-02.2.05.04-1822</t>
  </si>
  <si>
    <t>Щебень М 1000, фракция 40-80(70) мм, группа 2</t>
  </si>
  <si>
    <t>ФССЦ-02.3.01.02-1006</t>
  </si>
  <si>
    <t>Песок природный II класс, очень мелкий, квадратные сита</t>
  </si>
  <si>
    <t>ФССЦ-04.1.02.05-0003</t>
  </si>
  <si>
    <t>ФССЦ-04.1.02.05-0006</t>
  </si>
  <si>
    <t>Смеси бетонные тяжелого бетона (БСТ), класс В15 (М200) _ Упор</t>
  </si>
  <si>
    <t>ФССЦ-04.3.01.09-0012</t>
  </si>
  <si>
    <t>ФССЦ-04.3.01.09-0014</t>
  </si>
  <si>
    <t>Раствор готовый кладочный, цементный, М100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</si>
  <si>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</si>
  <si>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</si>
  <si>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</si>
  <si>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</si>
  <si>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ФССЦ-05.1.01.09-0063</t>
  </si>
  <si>
    <t>Кольцо стеновое смотровых колодцев КС15.6, бетон B15 (М200), объем 0,265 м3, расход арматуры 4,94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</si>
  <si>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</si>
  <si>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</si>
  <si>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ФССЦ-05.1.01.11-0045</t>
  </si>
  <si>
    <t>Плита днища ПН15, бетон B15 (М200), объем 0,38 м3, расход арматуры 33,13 кг</t>
  </si>
  <si>
    <t>ФССЦ-05.1.01.13-0043</t>
  </si>
  <si>
    <t>ФССЦ-05.1.06.09-0007</t>
  </si>
  <si>
    <t>Плиты перекрытия 2ПП15-1, бетон B15, объем 0,27 м3, расход арматуры 30 кг</t>
  </si>
  <si>
    <t>ФССЦ-05.1.08.06-0058</t>
  </si>
  <si>
    <t>Плиты дорожные ПД6, бетон B20, объем 0,85 м3, расход арматуры 99,30 кг</t>
  </si>
  <si>
    <t>ФССЦ-07.2.05.01-0032</t>
  </si>
  <si>
    <t>Ограждения лестничных проемов, лестничные марши, пожарные лестницы_ С-6</t>
  </si>
  <si>
    <t>ФССЦ-08.1.02.06-0043</t>
  </si>
  <si>
    <t>Люк чугунный тяжелый</t>
  </si>
  <si>
    <t>ФССЦ-08.3.05.05-0051</t>
  </si>
  <si>
    <t>ФССЦ-08.3.05.05-0053</t>
  </si>
  <si>
    <t>Сталь листовая оцинкованная, толщина 0,7 мм</t>
  </si>
  <si>
    <t>ФССЦ-11.2.13.04-0001</t>
  </si>
  <si>
    <t>Щиты деревянные для фундаментов, колонн, балок, перекрытий, стен, перегородок и других конструкций из досок толщиной 25 мм _ крышка люка</t>
  </si>
  <si>
    <t>ФССЦ-12.2.06.05-0024</t>
  </si>
  <si>
    <t>Скорлупы теплоизоляционные из пенополиуретана, внутренний диаметр 57 мм, толщина 30 мм</t>
  </si>
  <si>
    <t>ФССЦ-23.5.01.08-0018</t>
  </si>
  <si>
    <t>Трубы стальные электросварные прямошовные и спиральношовные, класс прочности К38, наружный диаметр 426 мм, толщина стенки 10 мм (0,2*2=0,4м)</t>
  </si>
  <si>
    <t>м</t>
  </si>
  <si>
    <t>ФССЦ-23.5.02.02-0034</t>
  </si>
  <si>
    <t>Трубы стальные электросварные прямошовные со снятой фаской из стали марок БСт2кп-БСт4кп и БСт2пс-БСт4пс, наружный диаметр 57 мм, толщина стенки 3,5 мм</t>
  </si>
  <si>
    <t>ФССЦ-23.8.03.11-0653</t>
  </si>
  <si>
    <t>Фланцы стальные плоские приварные из стали ВСт3сп2, ВСт3сп3, номинальное давление 1,0 МПа, номинальный диаметр 50 мм</t>
  </si>
  <si>
    <t>ФССЦ-23.8.03.11-0661</t>
  </si>
  <si>
    <t>Фланцы стальные плоские приварные из стали ВСт3сп2, ВСт3сп3, номинальное давление 1,0 МПа, номинальный диаметр 300 мм</t>
  </si>
  <si>
    <t>ФССЦ-23.8.03.12-0011</t>
  </si>
  <si>
    <t>ФССЦ-23.8.04.08-0082</t>
  </si>
  <si>
    <t>Переходы концентрические, номинальное давление 16 МПа, наружный диаметр и толщина стенки 159х4,5-57х3 мм</t>
  </si>
  <si>
    <t>ФССЦ-23.8.04.12-0079</t>
  </si>
  <si>
    <t>Тройники переходные, номинальное давление до 16 МПа, номинальный диаметр 300х200 мм, наружный диаметр и толщина стенки 325х8-219х6 мм_300*150</t>
  </si>
  <si>
    <t>ФССЦ-23.8.04.12-0113</t>
  </si>
  <si>
    <t>Тройники равнопроходные, номинальное давление до 16 МПа, номинальный диаметр 50 мм, наружный диаметр и толщина стенки 57,0х4,0 мм</t>
  </si>
  <si>
    <t>ФССЦ-24.3.03.11-0050</t>
  </si>
  <si>
    <t>Трубы напорные полиэтиленовые газопроводные ПЭ100, стандартное размерное отношение SDR13,6, номинальный наружный диаметр 250 мм, толщина стенки 18,4 мм</t>
  </si>
  <si>
    <t>ФССЦ-24.3.03.13-0043</t>
  </si>
  <si>
    <t>Трубы напорные полиэтиленовые ПЭ100, стандартное размерное отношение SDR17, номинальный наружный диаметр 63 мм, толщина стенки 3,8 мм</t>
  </si>
  <si>
    <t>ФССЦ-24.3.05.02-0122</t>
  </si>
  <si>
    <t>Заглушка полиэтиленовая удлиненная, стандартное размерное отношение SDR11, номинальный наружный диаметр 63 мм</t>
  </si>
  <si>
    <t>ФССЦ-24.3.05.08-0441</t>
  </si>
  <si>
    <t>Отвод полиэтиленовый сварной 30°, ПЭ100, к напорным трубам 0,63 МПа (6,3 кгс/см2), диаметр 90 мм (15 гр., диаметр 63 мм)</t>
  </si>
  <si>
    <t>ФССЦ-24.3.05.08-0638</t>
  </si>
  <si>
    <t>Отвод полиэтиленовый сварной 90°, ПЭ100, к напорным трубам 1,0 МПа (10 кгс/см2), диаметр 90 мм_ф63мм</t>
  </si>
  <si>
    <t/>
  </si>
  <si>
    <t>Итого "Материалы"</t>
  </si>
  <si>
    <t>Сводная ресурсная ведомость 029-2022-НВ</t>
  </si>
  <si>
    <t>к=4,94</t>
  </si>
  <si>
    <t>Примечание:</t>
  </si>
  <si>
    <t>Сметная стоимость указана в текущих ценах  без учета НДС</t>
  </si>
  <si>
    <t>Составил:______________Ю.Ю. Шкатова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</si>
</sst>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0" fontId="13" fillId="0" borderId="0"/>
    <xf numFmtId="0" fontId="1" fillId="0" borderId="0"/>
    <xf numFmtId="0" fontId="13" fillId="0" borderId="0"/>
    <xf numFmtId="0" fontId="1" fillId="0" borderId="0"/>
  </cellStyleXfs>
  <cellXfs count="48">
    <xf numFmtId="0" fontId="0" fillId="0" borderId="0" xfId="0"/>
    <xf numFmtId="49" fontId="5" fillId="0" borderId="0" xfId="0" applyNumberFormat="1" applyFont="1"/>
    <xf numFmtId="0" fontId="5" fillId="0" borderId="0" xfId="0" applyFont="1"/>
    <xf numFmtId="49" fontId="6" fillId="0" borderId="0" xfId="0" applyNumberFormat="1" applyFont="1"/>
    <xf numFmtId="0" fontId="6" fillId="0" borderId="0" xfId="0" applyFont="1"/>
    <xf numFmtId="49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20" applyFont="1" applyBorder="1" applyAlignment="1">
      <alignment horizontal="center"/>
    </xf>
    <xf numFmtId="49" fontId="6" fillId="0" borderId="2" xfId="2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7" fillId="0" borderId="0" xfId="23" applyFont="1" applyAlignment="1">
      <alignment horizontal="center" vertical="top"/>
    </xf>
    <xf numFmtId="4" fontId="6" fillId="0" borderId="1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49" fontId="12" fillId="0" borderId="0" xfId="0" applyNumberFormat="1" applyFont="1" applyAlignment="1">
      <alignment horizontal="left" vertical="top" wrapText="1"/>
    </xf>
    <xf numFmtId="0" fontId="0" fillId="0" borderId="0" xfId="0"/>
    <xf numFmtId="0" fontId="6" fillId="0" borderId="0" xfId="0" applyFont="1"/>
    <xf numFmtId="0" fontId="12" fillId="0" borderId="0" xfId="0" applyFont="1"/>
    <xf numFmtId="49" fontId="12" fillId="0" borderId="0" xfId="0" applyNumberFormat="1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 vertical="top" wrapText="1"/>
    </xf>
    <xf numFmtId="0" fontId="12" fillId="0" borderId="0" xfId="24" applyFont="1">
      <alignment horizontal="left" vertical="top"/>
    </xf>
    <xf numFmtId="49" fontId="12" fillId="0" borderId="0" xfId="0" applyNumberFormat="1" applyFont="1" applyAlignment="1">
      <alignment horizontal="left" vertical="top" wrapText="1"/>
    </xf>
  </cellXfs>
  <cellStyles count="31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27"/>
    <cellStyle name="Обычный 3" xfId="28"/>
    <cellStyle name="Обычный 4" xfId="30"/>
    <cellStyle name="Обычный 5" xfId="29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AN130"/>
  <sheetViews>
    <sheetView showGridLines="0" tabSelected="1" topLeftCell="B1" zoomScaleNormal="100" workbookViewId="0">
      <selection activeCell="C124" sqref="C124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9" width="10.7109375" style="4" customWidth="1"/>
    <col min="10" max="16384" width="9.140625" style="4"/>
  </cols>
  <sheetData>
    <row r="1" spans="2:9" ht="15" x14ac:dyDescent="0.2">
      <c r="B1" s="1"/>
      <c r="C1" s="2"/>
      <c r="D1" s="2"/>
      <c r="G1" s="2"/>
      <c r="H1" s="2"/>
      <c r="I1" s="2"/>
    </row>
    <row r="2" spans="2:9" ht="15" customHeight="1" x14ac:dyDescent="0.2">
      <c r="B2" s="32" t="s">
        <v>233</v>
      </c>
      <c r="C2" s="32"/>
      <c r="D2" s="32"/>
      <c r="E2" s="32"/>
      <c r="F2" s="32"/>
      <c r="G2" s="32"/>
      <c r="H2" s="32"/>
      <c r="I2" s="32"/>
    </row>
    <row r="3" spans="2:9" ht="15" customHeight="1" x14ac:dyDescent="0.2">
      <c r="B3" s="32"/>
      <c r="C3" s="32"/>
      <c r="D3" s="32"/>
      <c r="E3" s="32"/>
      <c r="F3" s="32"/>
      <c r="G3" s="32"/>
      <c r="H3" s="32"/>
      <c r="I3" s="32"/>
    </row>
    <row r="4" spans="2:9" x14ac:dyDescent="0.2">
      <c r="B4" s="5"/>
      <c r="C4" s="6"/>
      <c r="D4" s="7"/>
      <c r="E4" s="8"/>
      <c r="F4" s="9"/>
      <c r="G4" s="9"/>
      <c r="H4" s="9"/>
      <c r="I4" s="9"/>
    </row>
    <row r="5" spans="2:9" ht="12.75" customHeight="1" x14ac:dyDescent="0.2">
      <c r="B5" s="12" t="s">
        <v>8</v>
      </c>
      <c r="C5" s="15" t="s">
        <v>0</v>
      </c>
      <c r="D5" s="15" t="s">
        <v>1</v>
      </c>
      <c r="E5" s="18" t="s">
        <v>7</v>
      </c>
      <c r="F5" s="21" t="s">
        <v>4</v>
      </c>
      <c r="G5" s="21"/>
      <c r="H5" s="21" t="s">
        <v>6</v>
      </c>
      <c r="I5" s="21"/>
    </row>
    <row r="6" spans="2:9" ht="12.75" customHeight="1" x14ac:dyDescent="0.2">
      <c r="B6" s="13"/>
      <c r="C6" s="16"/>
      <c r="D6" s="16"/>
      <c r="E6" s="19"/>
      <c r="F6" s="11" t="s">
        <v>2</v>
      </c>
      <c r="G6" s="11" t="s">
        <v>3</v>
      </c>
      <c r="H6" s="11" t="s">
        <v>2</v>
      </c>
      <c r="I6" s="11" t="s">
        <v>3</v>
      </c>
    </row>
    <row r="7" spans="2:9" x14ac:dyDescent="0.2">
      <c r="B7" s="14"/>
      <c r="C7" s="17"/>
      <c r="D7" s="17"/>
      <c r="E7" s="20"/>
      <c r="F7" s="10" t="s">
        <v>5</v>
      </c>
      <c r="G7" s="10" t="s">
        <v>234</v>
      </c>
      <c r="H7" s="10" t="s">
        <v>5</v>
      </c>
      <c r="I7" s="10" t="s">
        <v>234</v>
      </c>
    </row>
    <row r="8" spans="2:9" x14ac:dyDescent="0.2">
      <c r="B8" s="22">
        <v>1</v>
      </c>
      <c r="C8" s="22">
        <v>2</v>
      </c>
      <c r="D8" s="22">
        <v>3</v>
      </c>
      <c r="E8" s="23">
        <v>4</v>
      </c>
      <c r="F8" s="22">
        <v>5</v>
      </c>
      <c r="G8" s="22">
        <v>6</v>
      </c>
      <c r="H8" s="23">
        <v>7</v>
      </c>
      <c r="I8" s="22">
        <v>8</v>
      </c>
    </row>
    <row r="9" spans="2:9" ht="17.850000000000001" customHeight="1" x14ac:dyDescent="0.2">
      <c r="B9" s="24" t="s">
        <v>9</v>
      </c>
      <c r="C9" s="25"/>
      <c r="D9" s="25"/>
      <c r="E9" s="25"/>
      <c r="F9" s="25"/>
      <c r="G9" s="25"/>
      <c r="H9" s="25"/>
      <c r="I9" s="25"/>
    </row>
    <row r="10" spans="2:9" ht="25.5" x14ac:dyDescent="0.2">
      <c r="B10" s="26" t="s">
        <v>10</v>
      </c>
      <c r="C10" s="27" t="s">
        <v>11</v>
      </c>
      <c r="D10" s="28" t="s">
        <v>12</v>
      </c>
      <c r="E10" s="26">
        <v>2.4E-2</v>
      </c>
      <c r="F10" s="33">
        <v>1383.1</v>
      </c>
      <c r="G10" s="33">
        <f>F10*4.94</f>
        <v>6832.5140000000001</v>
      </c>
      <c r="H10" s="33">
        <v>33.19</v>
      </c>
      <c r="I10" s="33">
        <f>H10*4.94</f>
        <v>163.95859999999999</v>
      </c>
    </row>
    <row r="11" spans="2:9" ht="38.25" x14ac:dyDescent="0.2">
      <c r="B11" s="26" t="s">
        <v>13</v>
      </c>
      <c r="C11" s="27" t="s">
        <v>14</v>
      </c>
      <c r="D11" s="28" t="s">
        <v>12</v>
      </c>
      <c r="E11" s="26">
        <v>8.7600000000000002E-5</v>
      </c>
      <c r="F11" s="33">
        <v>31060</v>
      </c>
      <c r="G11" s="33">
        <f t="shared" ref="G11:G71" si="0">F11*4.94</f>
        <v>153436.40000000002</v>
      </c>
      <c r="H11" s="33">
        <v>2.72</v>
      </c>
      <c r="I11" s="33">
        <f t="shared" ref="I11:I71" si="1">H11*4.94</f>
        <v>13.436800000000002</v>
      </c>
    </row>
    <row r="12" spans="2:9" ht="25.5" x14ac:dyDescent="0.2">
      <c r="B12" s="26" t="s">
        <v>15</v>
      </c>
      <c r="C12" s="27" t="s">
        <v>16</v>
      </c>
      <c r="D12" s="28" t="s">
        <v>12</v>
      </c>
      <c r="E12" s="26">
        <v>3.4814999999999999E-2</v>
      </c>
      <c r="F12" s="33">
        <v>3390</v>
      </c>
      <c r="G12" s="33">
        <f t="shared" si="0"/>
        <v>16746.600000000002</v>
      </c>
      <c r="H12" s="33">
        <v>118.02</v>
      </c>
      <c r="I12" s="33">
        <f t="shared" si="1"/>
        <v>583.01880000000006</v>
      </c>
    </row>
    <row r="13" spans="2:9" ht="25.5" x14ac:dyDescent="0.2">
      <c r="B13" s="26" t="s">
        <v>17</v>
      </c>
      <c r="C13" s="27" t="s">
        <v>18</v>
      </c>
      <c r="D13" s="28" t="s">
        <v>12</v>
      </c>
      <c r="E13" s="26">
        <v>3.8249999999999998E-3</v>
      </c>
      <c r="F13" s="33">
        <v>1500</v>
      </c>
      <c r="G13" s="33">
        <f t="shared" si="0"/>
        <v>7410.0000000000009</v>
      </c>
      <c r="H13" s="33">
        <v>5.74</v>
      </c>
      <c r="I13" s="33">
        <f t="shared" si="1"/>
        <v>28.355600000000003</v>
      </c>
    </row>
    <row r="14" spans="2:9" ht="25.5" x14ac:dyDescent="0.2">
      <c r="B14" s="26" t="s">
        <v>19</v>
      </c>
      <c r="C14" s="27" t="s">
        <v>20</v>
      </c>
      <c r="D14" s="28" t="s">
        <v>12</v>
      </c>
      <c r="E14" s="26">
        <v>1.3464E-3</v>
      </c>
      <c r="F14" s="33">
        <v>1554.2</v>
      </c>
      <c r="G14" s="33">
        <f t="shared" si="0"/>
        <v>7677.7480000000005</v>
      </c>
      <c r="H14" s="33">
        <v>2.09</v>
      </c>
      <c r="I14" s="33">
        <f t="shared" si="1"/>
        <v>10.3246</v>
      </c>
    </row>
    <row r="15" spans="2:9" ht="25.5" x14ac:dyDescent="0.2">
      <c r="B15" s="26" t="s">
        <v>21</v>
      </c>
      <c r="C15" s="27" t="s">
        <v>22</v>
      </c>
      <c r="D15" s="28" t="s">
        <v>23</v>
      </c>
      <c r="E15" s="26">
        <v>3.2365200000000001</v>
      </c>
      <c r="F15" s="33">
        <v>12.8</v>
      </c>
      <c r="G15" s="33">
        <f t="shared" si="0"/>
        <v>63.232000000000006</v>
      </c>
      <c r="H15" s="33">
        <v>41.43</v>
      </c>
      <c r="I15" s="33">
        <f t="shared" si="1"/>
        <v>204.66420000000002</v>
      </c>
    </row>
    <row r="16" spans="2:9" ht="38.25" x14ac:dyDescent="0.2">
      <c r="B16" s="26" t="s">
        <v>24</v>
      </c>
      <c r="C16" s="27" t="s">
        <v>25</v>
      </c>
      <c r="D16" s="28" t="s">
        <v>12</v>
      </c>
      <c r="E16" s="26">
        <v>3.3E-3</v>
      </c>
      <c r="F16" s="33">
        <v>4041.7</v>
      </c>
      <c r="G16" s="33">
        <f t="shared" si="0"/>
        <v>19965.998</v>
      </c>
      <c r="H16" s="33">
        <v>13.34</v>
      </c>
      <c r="I16" s="33">
        <f t="shared" si="1"/>
        <v>65.899600000000007</v>
      </c>
    </row>
    <row r="17" spans="2:9" ht="25.5" x14ac:dyDescent="0.2">
      <c r="B17" s="26" t="s">
        <v>26</v>
      </c>
      <c r="C17" s="27" t="s">
        <v>27</v>
      </c>
      <c r="D17" s="28" t="s">
        <v>12</v>
      </c>
      <c r="E17" s="26">
        <v>1.7607000000000001E-2</v>
      </c>
      <c r="F17" s="33">
        <v>1865</v>
      </c>
      <c r="G17" s="33">
        <f t="shared" si="0"/>
        <v>9213.1</v>
      </c>
      <c r="H17" s="33">
        <v>32.840000000000003</v>
      </c>
      <c r="I17" s="33">
        <f t="shared" si="1"/>
        <v>162.22960000000003</v>
      </c>
    </row>
    <row r="18" spans="2:9" ht="25.5" x14ac:dyDescent="0.2">
      <c r="B18" s="26" t="s">
        <v>28</v>
      </c>
      <c r="C18" s="27" t="s">
        <v>29</v>
      </c>
      <c r="D18" s="28" t="s">
        <v>30</v>
      </c>
      <c r="E18" s="26">
        <v>27.423211500000001</v>
      </c>
      <c r="F18" s="33">
        <v>2.44</v>
      </c>
      <c r="G18" s="33">
        <f t="shared" si="0"/>
        <v>12.053600000000001</v>
      </c>
      <c r="H18" s="33">
        <v>66.91</v>
      </c>
      <c r="I18" s="33">
        <f t="shared" si="1"/>
        <v>330.53539999999998</v>
      </c>
    </row>
    <row r="19" spans="2:9" ht="25.5" x14ac:dyDescent="0.2">
      <c r="B19" s="26" t="s">
        <v>31</v>
      </c>
      <c r="C19" s="27" t="s">
        <v>32</v>
      </c>
      <c r="D19" s="28" t="s">
        <v>30</v>
      </c>
      <c r="E19" s="26">
        <v>4.3744319999999997</v>
      </c>
      <c r="F19" s="33">
        <v>3.15</v>
      </c>
      <c r="G19" s="33">
        <f t="shared" si="0"/>
        <v>15.561</v>
      </c>
      <c r="H19" s="33">
        <v>13.78</v>
      </c>
      <c r="I19" s="33">
        <f t="shared" si="1"/>
        <v>68.0732</v>
      </c>
    </row>
    <row r="20" spans="2:9" ht="25.5" x14ac:dyDescent="0.2">
      <c r="B20" s="26" t="s">
        <v>33</v>
      </c>
      <c r="C20" s="27" t="s">
        <v>34</v>
      </c>
      <c r="D20" s="28" t="s">
        <v>35</v>
      </c>
      <c r="E20" s="26">
        <v>1.6616</v>
      </c>
      <c r="F20" s="33">
        <v>30</v>
      </c>
      <c r="G20" s="33">
        <f t="shared" si="0"/>
        <v>148.20000000000002</v>
      </c>
      <c r="H20" s="33">
        <v>49.85</v>
      </c>
      <c r="I20" s="33">
        <f t="shared" si="1"/>
        <v>246.25900000000001</v>
      </c>
    </row>
    <row r="21" spans="2:9" ht="25.5" x14ac:dyDescent="0.2">
      <c r="B21" s="26" t="s">
        <v>36</v>
      </c>
      <c r="C21" s="27" t="s">
        <v>37</v>
      </c>
      <c r="D21" s="28" t="s">
        <v>12</v>
      </c>
      <c r="E21" s="26">
        <v>4.838E-4</v>
      </c>
      <c r="F21" s="33">
        <v>40650</v>
      </c>
      <c r="G21" s="33">
        <f t="shared" si="0"/>
        <v>200811.00000000003</v>
      </c>
      <c r="H21" s="33">
        <v>19.670000000000002</v>
      </c>
      <c r="I21" s="33">
        <f t="shared" si="1"/>
        <v>97.169800000000009</v>
      </c>
    </row>
    <row r="22" spans="2:9" ht="25.5" x14ac:dyDescent="0.2">
      <c r="B22" s="26" t="s">
        <v>38</v>
      </c>
      <c r="C22" s="27" t="s">
        <v>39</v>
      </c>
      <c r="D22" s="28" t="s">
        <v>12</v>
      </c>
      <c r="E22" s="26">
        <v>1.4999999999999999E-2</v>
      </c>
      <c r="F22" s="33">
        <v>30030</v>
      </c>
      <c r="G22" s="33">
        <f t="shared" si="0"/>
        <v>148348.20000000001</v>
      </c>
      <c r="H22" s="33">
        <v>450.45</v>
      </c>
      <c r="I22" s="33">
        <f t="shared" si="1"/>
        <v>2225.223</v>
      </c>
    </row>
    <row r="23" spans="2:9" ht="25.5" x14ac:dyDescent="0.2">
      <c r="B23" s="26" t="s">
        <v>40</v>
      </c>
      <c r="C23" s="27" t="s">
        <v>41</v>
      </c>
      <c r="D23" s="28" t="s">
        <v>12</v>
      </c>
      <c r="E23" s="26">
        <v>1.4059999999999999E-3</v>
      </c>
      <c r="F23" s="33">
        <v>10315.01</v>
      </c>
      <c r="G23" s="33">
        <f t="shared" si="0"/>
        <v>50956.149400000002</v>
      </c>
      <c r="H23" s="33">
        <v>14.5</v>
      </c>
      <c r="I23" s="33">
        <f t="shared" si="1"/>
        <v>71.63000000000001</v>
      </c>
    </row>
    <row r="24" spans="2:9" ht="25.5" x14ac:dyDescent="0.2">
      <c r="B24" s="26" t="s">
        <v>42</v>
      </c>
      <c r="C24" s="27" t="s">
        <v>43</v>
      </c>
      <c r="D24" s="28" t="s">
        <v>12</v>
      </c>
      <c r="E24" s="26">
        <v>2.4629999999999999E-3</v>
      </c>
      <c r="F24" s="33">
        <v>9424</v>
      </c>
      <c r="G24" s="33">
        <f t="shared" si="0"/>
        <v>46554.560000000005</v>
      </c>
      <c r="H24" s="33">
        <v>23.21</v>
      </c>
      <c r="I24" s="33">
        <f t="shared" si="1"/>
        <v>114.65740000000001</v>
      </c>
    </row>
    <row r="25" spans="2:9" ht="25.5" x14ac:dyDescent="0.2">
      <c r="B25" s="26" t="s">
        <v>44</v>
      </c>
      <c r="C25" s="27" t="s">
        <v>45</v>
      </c>
      <c r="D25" s="28" t="s">
        <v>12</v>
      </c>
      <c r="E25" s="26">
        <v>2.4191999999999998E-3</v>
      </c>
      <c r="F25" s="33">
        <v>10068</v>
      </c>
      <c r="G25" s="33">
        <f t="shared" si="0"/>
        <v>49735.920000000006</v>
      </c>
      <c r="H25" s="33">
        <v>24.36</v>
      </c>
      <c r="I25" s="33">
        <f t="shared" si="1"/>
        <v>120.33840000000001</v>
      </c>
    </row>
    <row r="26" spans="2:9" ht="38.25" x14ac:dyDescent="0.2">
      <c r="B26" s="26" t="s">
        <v>46</v>
      </c>
      <c r="C26" s="27" t="s">
        <v>47</v>
      </c>
      <c r="D26" s="28" t="s">
        <v>12</v>
      </c>
      <c r="E26" s="26">
        <v>1.9E-3</v>
      </c>
      <c r="F26" s="33">
        <v>14830</v>
      </c>
      <c r="G26" s="33">
        <f t="shared" si="0"/>
        <v>73260.200000000012</v>
      </c>
      <c r="H26" s="33">
        <v>28.18</v>
      </c>
      <c r="I26" s="33">
        <f t="shared" si="1"/>
        <v>139.20920000000001</v>
      </c>
    </row>
    <row r="27" spans="2:9" ht="25.5" x14ac:dyDescent="0.2">
      <c r="B27" s="26" t="s">
        <v>48</v>
      </c>
      <c r="C27" s="27" t="s">
        <v>49</v>
      </c>
      <c r="D27" s="28" t="s">
        <v>12</v>
      </c>
      <c r="E27" s="26">
        <v>8.8000000000000004E-6</v>
      </c>
      <c r="F27" s="33">
        <v>33180</v>
      </c>
      <c r="G27" s="33">
        <f t="shared" si="0"/>
        <v>163909.20000000001</v>
      </c>
      <c r="H27" s="33">
        <v>0.28999999999999998</v>
      </c>
      <c r="I27" s="33">
        <f t="shared" si="1"/>
        <v>1.4326000000000001</v>
      </c>
    </row>
    <row r="28" spans="2:9" ht="25.5" x14ac:dyDescent="0.2">
      <c r="B28" s="26" t="s">
        <v>50</v>
      </c>
      <c r="C28" s="27" t="s">
        <v>51</v>
      </c>
      <c r="D28" s="28" t="s">
        <v>12</v>
      </c>
      <c r="E28" s="26">
        <v>2.6700000000000001E-3</v>
      </c>
      <c r="F28" s="33">
        <v>11978</v>
      </c>
      <c r="G28" s="33">
        <f t="shared" si="0"/>
        <v>59171.320000000007</v>
      </c>
      <c r="H28" s="33">
        <v>31.98</v>
      </c>
      <c r="I28" s="33">
        <f t="shared" si="1"/>
        <v>157.9812</v>
      </c>
    </row>
    <row r="29" spans="2:9" ht="25.5" x14ac:dyDescent="0.2">
      <c r="B29" s="26" t="s">
        <v>52</v>
      </c>
      <c r="C29" s="27" t="s">
        <v>53</v>
      </c>
      <c r="D29" s="28" t="s">
        <v>12</v>
      </c>
      <c r="E29" s="26">
        <v>4.8000000000000001E-5</v>
      </c>
      <c r="F29" s="33">
        <v>8475</v>
      </c>
      <c r="G29" s="33">
        <f t="shared" si="0"/>
        <v>41866.5</v>
      </c>
      <c r="H29" s="33">
        <v>0.41</v>
      </c>
      <c r="I29" s="33">
        <f t="shared" si="1"/>
        <v>2.0253999999999999</v>
      </c>
    </row>
    <row r="30" spans="2:9" ht="25.5" x14ac:dyDescent="0.2">
      <c r="B30" s="26" t="s">
        <v>54</v>
      </c>
      <c r="C30" s="27" t="s">
        <v>55</v>
      </c>
      <c r="D30" s="28" t="s">
        <v>56</v>
      </c>
      <c r="E30" s="26">
        <v>0.15765119999999999</v>
      </c>
      <c r="F30" s="33">
        <v>737</v>
      </c>
      <c r="G30" s="33">
        <f t="shared" si="0"/>
        <v>3640.78</v>
      </c>
      <c r="H30" s="33">
        <v>116.19</v>
      </c>
      <c r="I30" s="33">
        <f t="shared" si="1"/>
        <v>573.97860000000003</v>
      </c>
    </row>
    <row r="31" spans="2:9" ht="25.5" x14ac:dyDescent="0.2">
      <c r="B31" s="26" t="s">
        <v>57</v>
      </c>
      <c r="C31" s="27" t="s">
        <v>58</v>
      </c>
      <c r="D31" s="28" t="s">
        <v>23</v>
      </c>
      <c r="E31" s="26">
        <v>6.5000000000000002E-2</v>
      </c>
      <c r="F31" s="33">
        <v>23.09</v>
      </c>
      <c r="G31" s="33">
        <f t="shared" si="0"/>
        <v>114.06460000000001</v>
      </c>
      <c r="H31" s="33">
        <v>1.5</v>
      </c>
      <c r="I31" s="33">
        <f t="shared" si="1"/>
        <v>7.41</v>
      </c>
    </row>
    <row r="32" spans="2:9" ht="25.5" x14ac:dyDescent="0.2">
      <c r="B32" s="26" t="s">
        <v>59</v>
      </c>
      <c r="C32" s="27" t="s">
        <v>60</v>
      </c>
      <c r="D32" s="28" t="s">
        <v>23</v>
      </c>
      <c r="E32" s="26">
        <v>5.0616000000000003</v>
      </c>
      <c r="F32" s="33">
        <v>7.8</v>
      </c>
      <c r="G32" s="33">
        <f t="shared" si="0"/>
        <v>38.532000000000004</v>
      </c>
      <c r="H32" s="33">
        <v>39.479999999999997</v>
      </c>
      <c r="I32" s="33">
        <f t="shared" si="1"/>
        <v>195.03120000000001</v>
      </c>
    </row>
    <row r="33" spans="2:9" ht="25.5" x14ac:dyDescent="0.2">
      <c r="B33" s="26" t="s">
        <v>61</v>
      </c>
      <c r="C33" s="27" t="s">
        <v>62</v>
      </c>
      <c r="D33" s="28" t="s">
        <v>23</v>
      </c>
      <c r="E33" s="26">
        <v>2.4239999999999999</v>
      </c>
      <c r="F33" s="33">
        <v>9.77</v>
      </c>
      <c r="G33" s="33">
        <f t="shared" si="0"/>
        <v>48.263800000000003</v>
      </c>
      <c r="H33" s="33">
        <v>23.68</v>
      </c>
      <c r="I33" s="33">
        <f t="shared" si="1"/>
        <v>116.97920000000001</v>
      </c>
    </row>
    <row r="34" spans="2:9" ht="25.5" x14ac:dyDescent="0.2">
      <c r="B34" s="26" t="s">
        <v>63</v>
      </c>
      <c r="C34" s="27" t="s">
        <v>64</v>
      </c>
      <c r="D34" s="28" t="s">
        <v>35</v>
      </c>
      <c r="E34" s="26">
        <v>3.2000000000000003E-4</v>
      </c>
      <c r="F34" s="33">
        <v>37.43</v>
      </c>
      <c r="G34" s="33">
        <f t="shared" si="0"/>
        <v>184.9042</v>
      </c>
      <c r="H34" s="33">
        <v>0.01</v>
      </c>
      <c r="I34" s="33">
        <f t="shared" si="1"/>
        <v>4.9400000000000006E-2</v>
      </c>
    </row>
    <row r="35" spans="2:9" ht="25.5" x14ac:dyDescent="0.2">
      <c r="B35" s="26" t="s">
        <v>65</v>
      </c>
      <c r="C35" s="27" t="s">
        <v>66</v>
      </c>
      <c r="D35" s="28" t="s">
        <v>67</v>
      </c>
      <c r="E35" s="26">
        <v>6.0000000000000002E-5</v>
      </c>
      <c r="F35" s="33">
        <v>84.75</v>
      </c>
      <c r="G35" s="33">
        <f t="shared" si="0"/>
        <v>418.66500000000002</v>
      </c>
      <c r="H35" s="33">
        <v>0.01</v>
      </c>
      <c r="I35" s="33">
        <f t="shared" si="1"/>
        <v>4.9400000000000006E-2</v>
      </c>
    </row>
    <row r="36" spans="2:9" ht="25.5" x14ac:dyDescent="0.2">
      <c r="B36" s="26" t="s">
        <v>68</v>
      </c>
      <c r="C36" s="27" t="s">
        <v>69</v>
      </c>
      <c r="D36" s="28" t="s">
        <v>30</v>
      </c>
      <c r="E36" s="26">
        <v>1.1199999999999999E-3</v>
      </c>
      <c r="F36" s="33">
        <v>87.8</v>
      </c>
      <c r="G36" s="33">
        <f t="shared" si="0"/>
        <v>433.73200000000003</v>
      </c>
      <c r="H36" s="33">
        <v>0.1</v>
      </c>
      <c r="I36" s="33">
        <f t="shared" si="1"/>
        <v>0.49400000000000005</v>
      </c>
    </row>
    <row r="37" spans="2:9" ht="25.5" x14ac:dyDescent="0.2">
      <c r="B37" s="26" t="s">
        <v>70</v>
      </c>
      <c r="C37" s="27" t="s">
        <v>71</v>
      </c>
      <c r="D37" s="28" t="s">
        <v>30</v>
      </c>
      <c r="E37" s="26">
        <v>0.34200000000000003</v>
      </c>
      <c r="F37" s="33">
        <v>185.49</v>
      </c>
      <c r="G37" s="33">
        <f t="shared" si="0"/>
        <v>916.32060000000013</v>
      </c>
      <c r="H37" s="33">
        <v>63.44</v>
      </c>
      <c r="I37" s="33">
        <f t="shared" si="1"/>
        <v>313.39359999999999</v>
      </c>
    </row>
    <row r="38" spans="2:9" ht="38.25" x14ac:dyDescent="0.2">
      <c r="B38" s="26" t="s">
        <v>72</v>
      </c>
      <c r="C38" s="27" t="s">
        <v>73</v>
      </c>
      <c r="D38" s="28" t="s">
        <v>30</v>
      </c>
      <c r="E38" s="26">
        <v>3.54E-5</v>
      </c>
      <c r="F38" s="33">
        <v>108.4</v>
      </c>
      <c r="G38" s="33">
        <f t="shared" si="0"/>
        <v>535.49600000000009</v>
      </c>
      <c r="H38" s="33"/>
      <c r="I38" s="33">
        <f t="shared" si="1"/>
        <v>0</v>
      </c>
    </row>
    <row r="39" spans="2:9" ht="25.5" x14ac:dyDescent="0.2">
      <c r="B39" s="26" t="s">
        <v>74</v>
      </c>
      <c r="C39" s="27" t="s">
        <v>75</v>
      </c>
      <c r="D39" s="28" t="s">
        <v>30</v>
      </c>
      <c r="E39" s="26">
        <v>7.4692800000000004</v>
      </c>
      <c r="F39" s="33">
        <v>103</v>
      </c>
      <c r="G39" s="33">
        <f t="shared" si="0"/>
        <v>508.82000000000005</v>
      </c>
      <c r="H39" s="33">
        <v>769.34</v>
      </c>
      <c r="I39" s="33">
        <f t="shared" si="1"/>
        <v>3800.5396000000005</v>
      </c>
    </row>
    <row r="40" spans="2:9" ht="25.5" x14ac:dyDescent="0.2">
      <c r="B40" s="26" t="s">
        <v>76</v>
      </c>
      <c r="C40" s="27" t="s">
        <v>77</v>
      </c>
      <c r="D40" s="28" t="s">
        <v>12</v>
      </c>
      <c r="E40" s="26">
        <v>1.8149999999999999E-4</v>
      </c>
      <c r="F40" s="33">
        <v>734.5</v>
      </c>
      <c r="G40" s="33">
        <f t="shared" si="0"/>
        <v>3628.4300000000003</v>
      </c>
      <c r="H40" s="33">
        <v>0.13</v>
      </c>
      <c r="I40" s="33">
        <f t="shared" si="1"/>
        <v>0.6422000000000001</v>
      </c>
    </row>
    <row r="41" spans="2:9" ht="25.5" x14ac:dyDescent="0.2">
      <c r="B41" s="26" t="s">
        <v>78</v>
      </c>
      <c r="C41" s="27" t="s">
        <v>79</v>
      </c>
      <c r="D41" s="28" t="s">
        <v>12</v>
      </c>
      <c r="E41" s="26">
        <v>5.5999999999999999E-5</v>
      </c>
      <c r="F41" s="33">
        <v>2147</v>
      </c>
      <c r="G41" s="33">
        <f t="shared" si="0"/>
        <v>10606.18</v>
      </c>
      <c r="H41" s="33">
        <v>0.12</v>
      </c>
      <c r="I41" s="33">
        <f t="shared" si="1"/>
        <v>0.59279999999999999</v>
      </c>
    </row>
    <row r="42" spans="2:9" ht="25.5" x14ac:dyDescent="0.2">
      <c r="B42" s="26" t="s">
        <v>80</v>
      </c>
      <c r="C42" s="27" t="s">
        <v>81</v>
      </c>
      <c r="D42" s="28" t="s">
        <v>30</v>
      </c>
      <c r="E42" s="26">
        <v>0.44879999999999998</v>
      </c>
      <c r="F42" s="33">
        <v>560</v>
      </c>
      <c r="G42" s="33">
        <f t="shared" si="0"/>
        <v>2766.4</v>
      </c>
      <c r="H42" s="33">
        <v>251.33</v>
      </c>
      <c r="I42" s="33">
        <f t="shared" si="1"/>
        <v>1241.5702000000001</v>
      </c>
    </row>
    <row r="43" spans="2:9" ht="25.5" x14ac:dyDescent="0.2">
      <c r="B43" s="26" t="s">
        <v>82</v>
      </c>
      <c r="C43" s="27" t="s">
        <v>83</v>
      </c>
      <c r="D43" s="28" t="s">
        <v>30</v>
      </c>
      <c r="E43" s="26">
        <v>0.16664999999999999</v>
      </c>
      <c r="F43" s="33">
        <v>490</v>
      </c>
      <c r="G43" s="33">
        <f t="shared" si="0"/>
        <v>2420.6000000000004</v>
      </c>
      <c r="H43" s="33">
        <v>81.66</v>
      </c>
      <c r="I43" s="33">
        <f t="shared" si="1"/>
        <v>403.40039999999999</v>
      </c>
    </row>
    <row r="44" spans="2:9" ht="25.5" x14ac:dyDescent="0.2">
      <c r="B44" s="26" t="s">
        <v>84</v>
      </c>
      <c r="C44" s="27" t="s">
        <v>85</v>
      </c>
      <c r="D44" s="28" t="s">
        <v>30</v>
      </c>
      <c r="E44" s="26">
        <v>3.5699999999999998E-3</v>
      </c>
      <c r="F44" s="33">
        <v>730</v>
      </c>
      <c r="G44" s="33">
        <f t="shared" si="0"/>
        <v>3606.2000000000003</v>
      </c>
      <c r="H44" s="33">
        <v>2.61</v>
      </c>
      <c r="I44" s="33">
        <f t="shared" si="1"/>
        <v>12.8934</v>
      </c>
    </row>
    <row r="45" spans="2:9" ht="25.5" x14ac:dyDescent="0.2">
      <c r="B45" s="26" t="s">
        <v>86</v>
      </c>
      <c r="C45" s="27" t="s">
        <v>87</v>
      </c>
      <c r="D45" s="28" t="s">
        <v>12</v>
      </c>
      <c r="E45" s="26">
        <v>0.14849999999999999</v>
      </c>
      <c r="F45" s="33">
        <v>491.01</v>
      </c>
      <c r="G45" s="33">
        <f t="shared" si="0"/>
        <v>2425.5894000000003</v>
      </c>
      <c r="H45" s="33">
        <v>72.91</v>
      </c>
      <c r="I45" s="33">
        <f t="shared" si="1"/>
        <v>360.17540000000002</v>
      </c>
    </row>
    <row r="46" spans="2:9" ht="25.5" x14ac:dyDescent="0.2">
      <c r="B46" s="26" t="s">
        <v>88</v>
      </c>
      <c r="C46" s="27" t="s">
        <v>89</v>
      </c>
      <c r="D46" s="28" t="s">
        <v>30</v>
      </c>
      <c r="E46" s="26">
        <v>5.6100000000000004E-3</v>
      </c>
      <c r="F46" s="33">
        <v>395</v>
      </c>
      <c r="G46" s="33">
        <f t="shared" si="0"/>
        <v>1951.3000000000002</v>
      </c>
      <c r="H46" s="33">
        <v>2.2200000000000002</v>
      </c>
      <c r="I46" s="33">
        <f t="shared" si="1"/>
        <v>10.966800000000001</v>
      </c>
    </row>
    <row r="47" spans="2:9" ht="25.5" x14ac:dyDescent="0.2">
      <c r="B47" s="26" t="s">
        <v>90</v>
      </c>
      <c r="C47" s="27" t="s">
        <v>91</v>
      </c>
      <c r="D47" s="28" t="s">
        <v>30</v>
      </c>
      <c r="E47" s="26">
        <v>1.6500000000000001E-2</v>
      </c>
      <c r="F47" s="33">
        <v>485.9</v>
      </c>
      <c r="G47" s="33">
        <f t="shared" si="0"/>
        <v>2400.346</v>
      </c>
      <c r="H47" s="33">
        <v>8.02</v>
      </c>
      <c r="I47" s="33">
        <f t="shared" si="1"/>
        <v>39.6188</v>
      </c>
    </row>
    <row r="48" spans="2:9" ht="25.5" x14ac:dyDescent="0.2">
      <c r="B48" s="26" t="s">
        <v>92</v>
      </c>
      <c r="C48" s="27" t="s">
        <v>93</v>
      </c>
      <c r="D48" s="28" t="s">
        <v>30</v>
      </c>
      <c r="E48" s="26">
        <v>6.1199999999999996E-3</v>
      </c>
      <c r="F48" s="33">
        <v>497</v>
      </c>
      <c r="G48" s="33">
        <f t="shared" si="0"/>
        <v>2455.1800000000003</v>
      </c>
      <c r="H48" s="33">
        <v>3.04</v>
      </c>
      <c r="I48" s="33">
        <f t="shared" si="1"/>
        <v>15.017600000000002</v>
      </c>
    </row>
    <row r="49" spans="2:9" ht="25.5" x14ac:dyDescent="0.2">
      <c r="B49" s="26" t="s">
        <v>94</v>
      </c>
      <c r="C49" s="27" t="s">
        <v>95</v>
      </c>
      <c r="D49" s="28" t="s">
        <v>30</v>
      </c>
      <c r="E49" s="26">
        <v>0.65175000000000005</v>
      </c>
      <c r="F49" s="33">
        <v>1382.9</v>
      </c>
      <c r="G49" s="33">
        <f t="shared" si="0"/>
        <v>6831.5260000000007</v>
      </c>
      <c r="H49" s="33">
        <v>901.31</v>
      </c>
      <c r="I49" s="33">
        <f t="shared" si="1"/>
        <v>4452.4714000000004</v>
      </c>
    </row>
    <row r="50" spans="2:9" ht="25.5" x14ac:dyDescent="0.2">
      <c r="B50" s="26" t="s">
        <v>96</v>
      </c>
      <c r="C50" s="27" t="s">
        <v>97</v>
      </c>
      <c r="D50" s="28" t="s">
        <v>12</v>
      </c>
      <c r="E50" s="26">
        <v>1.20172E-2</v>
      </c>
      <c r="F50" s="33">
        <v>5989</v>
      </c>
      <c r="G50" s="33">
        <f t="shared" si="0"/>
        <v>29585.660000000003</v>
      </c>
      <c r="H50" s="33">
        <v>71.97</v>
      </c>
      <c r="I50" s="33">
        <f t="shared" si="1"/>
        <v>355.53180000000003</v>
      </c>
    </row>
    <row r="51" spans="2:9" ht="25.5" x14ac:dyDescent="0.2">
      <c r="B51" s="26" t="s">
        <v>98</v>
      </c>
      <c r="C51" s="27" t="s">
        <v>99</v>
      </c>
      <c r="D51" s="28" t="s">
        <v>12</v>
      </c>
      <c r="E51" s="26">
        <v>1.2539999999999999E-3</v>
      </c>
      <c r="F51" s="33">
        <v>7590</v>
      </c>
      <c r="G51" s="33">
        <f t="shared" si="0"/>
        <v>37494.600000000006</v>
      </c>
      <c r="H51" s="33">
        <v>9.52</v>
      </c>
      <c r="I51" s="33">
        <f t="shared" si="1"/>
        <v>47.028800000000004</v>
      </c>
    </row>
    <row r="52" spans="2:9" ht="25.5" x14ac:dyDescent="0.2">
      <c r="B52" s="26" t="s">
        <v>100</v>
      </c>
      <c r="C52" s="27" t="s">
        <v>101</v>
      </c>
      <c r="D52" s="28" t="s">
        <v>12</v>
      </c>
      <c r="E52" s="26">
        <v>2.0899999999999998E-3</v>
      </c>
      <c r="F52" s="33">
        <v>4455.2</v>
      </c>
      <c r="G52" s="33">
        <f t="shared" si="0"/>
        <v>22008.688000000002</v>
      </c>
      <c r="H52" s="33">
        <v>9.31</v>
      </c>
      <c r="I52" s="33">
        <f t="shared" si="1"/>
        <v>45.991400000000006</v>
      </c>
    </row>
    <row r="53" spans="2:9" ht="25.5" x14ac:dyDescent="0.2">
      <c r="B53" s="26" t="s">
        <v>102</v>
      </c>
      <c r="C53" s="27" t="s">
        <v>103</v>
      </c>
      <c r="D53" s="28" t="s">
        <v>12</v>
      </c>
      <c r="E53" s="26">
        <v>5.7600000000000004E-3</v>
      </c>
      <c r="F53" s="33">
        <v>11200</v>
      </c>
      <c r="G53" s="33">
        <f t="shared" si="0"/>
        <v>55328.000000000007</v>
      </c>
      <c r="H53" s="33">
        <v>64.510000000000005</v>
      </c>
      <c r="I53" s="33">
        <f t="shared" si="1"/>
        <v>318.67940000000004</v>
      </c>
    </row>
    <row r="54" spans="2:9" ht="25.5" x14ac:dyDescent="0.2">
      <c r="B54" s="26" t="s">
        <v>104</v>
      </c>
      <c r="C54" s="27" t="s">
        <v>105</v>
      </c>
      <c r="D54" s="28" t="s">
        <v>12</v>
      </c>
      <c r="E54" s="26">
        <v>1.3200000000000001E-4</v>
      </c>
      <c r="F54" s="33">
        <v>11000</v>
      </c>
      <c r="G54" s="33">
        <f t="shared" si="0"/>
        <v>54340.000000000007</v>
      </c>
      <c r="H54" s="33">
        <v>1.45</v>
      </c>
      <c r="I54" s="33">
        <f t="shared" si="1"/>
        <v>7.1630000000000003</v>
      </c>
    </row>
    <row r="55" spans="2:9" ht="38.25" x14ac:dyDescent="0.2">
      <c r="B55" s="26" t="s">
        <v>106</v>
      </c>
      <c r="C55" s="27" t="s">
        <v>107</v>
      </c>
      <c r="D55" s="28" t="s">
        <v>12</v>
      </c>
      <c r="E55" s="26">
        <v>1.6119999999999999E-4</v>
      </c>
      <c r="F55" s="33">
        <v>5520</v>
      </c>
      <c r="G55" s="33">
        <f t="shared" si="0"/>
        <v>27268.800000000003</v>
      </c>
      <c r="H55" s="33">
        <v>0.89</v>
      </c>
      <c r="I55" s="33">
        <f t="shared" si="1"/>
        <v>4.3966000000000003</v>
      </c>
    </row>
    <row r="56" spans="2:9" ht="25.5" x14ac:dyDescent="0.2">
      <c r="B56" s="26" t="s">
        <v>108</v>
      </c>
      <c r="C56" s="27" t="s">
        <v>109</v>
      </c>
      <c r="D56" s="28" t="s">
        <v>23</v>
      </c>
      <c r="E56" s="26">
        <v>4.2459999999999998E-2</v>
      </c>
      <c r="F56" s="33">
        <v>52.86</v>
      </c>
      <c r="G56" s="33">
        <f t="shared" si="0"/>
        <v>261.1284</v>
      </c>
      <c r="H56" s="33">
        <v>2.2400000000000002</v>
      </c>
      <c r="I56" s="33">
        <f t="shared" si="1"/>
        <v>11.065600000000002</v>
      </c>
    </row>
    <row r="57" spans="2:9" ht="38.25" x14ac:dyDescent="0.2">
      <c r="B57" s="26" t="s">
        <v>110</v>
      </c>
      <c r="C57" s="27" t="s">
        <v>111</v>
      </c>
      <c r="D57" s="28" t="s">
        <v>30</v>
      </c>
      <c r="E57" s="26">
        <v>0.40572000000000003</v>
      </c>
      <c r="F57" s="33">
        <v>558.33000000000004</v>
      </c>
      <c r="G57" s="33">
        <f t="shared" si="0"/>
        <v>2758.1502000000005</v>
      </c>
      <c r="H57" s="33">
        <v>226.53</v>
      </c>
      <c r="I57" s="33">
        <f t="shared" si="1"/>
        <v>1119.0582000000002</v>
      </c>
    </row>
    <row r="58" spans="2:9" ht="38.25" x14ac:dyDescent="0.2">
      <c r="B58" s="26" t="s">
        <v>112</v>
      </c>
      <c r="C58" s="27" t="s">
        <v>113</v>
      </c>
      <c r="D58" s="28" t="s">
        <v>30</v>
      </c>
      <c r="E58" s="26">
        <v>1.7600000000000001E-3</v>
      </c>
      <c r="F58" s="33">
        <v>1250</v>
      </c>
      <c r="G58" s="33">
        <f t="shared" si="0"/>
        <v>6175.0000000000009</v>
      </c>
      <c r="H58" s="33">
        <v>2.2000000000000002</v>
      </c>
      <c r="I58" s="33">
        <f t="shared" si="1"/>
        <v>10.868000000000002</v>
      </c>
    </row>
    <row r="59" spans="2:9" ht="38.25" x14ac:dyDescent="0.2">
      <c r="B59" s="26" t="s">
        <v>114</v>
      </c>
      <c r="C59" s="27" t="s">
        <v>115</v>
      </c>
      <c r="D59" s="28" t="s">
        <v>30</v>
      </c>
      <c r="E59" s="26">
        <v>6.6179999999999998E-3</v>
      </c>
      <c r="F59" s="33">
        <v>1287</v>
      </c>
      <c r="G59" s="33">
        <f t="shared" si="0"/>
        <v>6357.7800000000007</v>
      </c>
      <c r="H59" s="33">
        <v>8.52</v>
      </c>
      <c r="I59" s="33">
        <f t="shared" si="1"/>
        <v>42.088799999999999</v>
      </c>
    </row>
    <row r="60" spans="2:9" ht="38.25" x14ac:dyDescent="0.2">
      <c r="B60" s="26" t="s">
        <v>116</v>
      </c>
      <c r="C60" s="27" t="s">
        <v>117</v>
      </c>
      <c r="D60" s="28" t="s">
        <v>30</v>
      </c>
      <c r="E60" s="26">
        <v>0.126</v>
      </c>
      <c r="F60" s="33">
        <v>550</v>
      </c>
      <c r="G60" s="33">
        <f t="shared" si="0"/>
        <v>2717</v>
      </c>
      <c r="H60" s="33">
        <v>69.3</v>
      </c>
      <c r="I60" s="33">
        <f t="shared" si="1"/>
        <v>342.34200000000004</v>
      </c>
    </row>
    <row r="61" spans="2:9" ht="38.25" x14ac:dyDescent="0.2">
      <c r="B61" s="26" t="s">
        <v>118</v>
      </c>
      <c r="C61" s="27" t="s">
        <v>119</v>
      </c>
      <c r="D61" s="28" t="s">
        <v>30</v>
      </c>
      <c r="E61" s="26">
        <v>3.8000000000000002E-4</v>
      </c>
      <c r="F61" s="33">
        <v>1100</v>
      </c>
      <c r="G61" s="33">
        <f t="shared" si="0"/>
        <v>5434</v>
      </c>
      <c r="H61" s="33">
        <v>0.42</v>
      </c>
      <c r="I61" s="33">
        <f t="shared" si="1"/>
        <v>2.0748000000000002</v>
      </c>
    </row>
    <row r="62" spans="2:9" ht="38.25" x14ac:dyDescent="0.2">
      <c r="B62" s="26" t="s">
        <v>120</v>
      </c>
      <c r="C62" s="27" t="s">
        <v>121</v>
      </c>
      <c r="D62" s="28" t="s">
        <v>30</v>
      </c>
      <c r="E62" s="26">
        <v>3.7400000000000003E-2</v>
      </c>
      <c r="F62" s="33">
        <v>1100</v>
      </c>
      <c r="G62" s="33">
        <f t="shared" si="0"/>
        <v>5434</v>
      </c>
      <c r="H62" s="33">
        <v>41.14</v>
      </c>
      <c r="I62" s="33">
        <f t="shared" si="1"/>
        <v>203.23160000000001</v>
      </c>
    </row>
    <row r="63" spans="2:9" ht="25.5" x14ac:dyDescent="0.2">
      <c r="B63" s="26" t="s">
        <v>122</v>
      </c>
      <c r="C63" s="27" t="s">
        <v>123</v>
      </c>
      <c r="D63" s="28" t="s">
        <v>35</v>
      </c>
      <c r="E63" s="26">
        <v>0.19800000000000001</v>
      </c>
      <c r="F63" s="33">
        <v>57.63</v>
      </c>
      <c r="G63" s="33">
        <f t="shared" si="0"/>
        <v>284.69220000000001</v>
      </c>
      <c r="H63" s="33">
        <v>11.41</v>
      </c>
      <c r="I63" s="33">
        <f t="shared" si="1"/>
        <v>56.365400000000008</v>
      </c>
    </row>
    <row r="64" spans="2:9" ht="25.5" x14ac:dyDescent="0.2">
      <c r="B64" s="26" t="s">
        <v>124</v>
      </c>
      <c r="C64" s="27" t="s">
        <v>125</v>
      </c>
      <c r="D64" s="28" t="s">
        <v>35</v>
      </c>
      <c r="E64" s="26">
        <v>5.104E-3</v>
      </c>
      <c r="F64" s="33">
        <v>7.46</v>
      </c>
      <c r="G64" s="33">
        <f t="shared" si="0"/>
        <v>36.852400000000003</v>
      </c>
      <c r="H64" s="33">
        <v>0.04</v>
      </c>
      <c r="I64" s="33">
        <f t="shared" si="1"/>
        <v>0.19760000000000003</v>
      </c>
    </row>
    <row r="65" spans="2:9" ht="25.5" x14ac:dyDescent="0.2">
      <c r="B65" s="26" t="s">
        <v>126</v>
      </c>
      <c r="C65" s="27" t="s">
        <v>127</v>
      </c>
      <c r="D65" s="28" t="s">
        <v>23</v>
      </c>
      <c r="E65" s="26">
        <v>2.0019999999999998</v>
      </c>
      <c r="F65" s="33">
        <v>45</v>
      </c>
      <c r="G65" s="33">
        <f t="shared" si="0"/>
        <v>222.3</v>
      </c>
      <c r="H65" s="33">
        <v>90.09</v>
      </c>
      <c r="I65" s="33">
        <f t="shared" si="1"/>
        <v>445.04460000000006</v>
      </c>
    </row>
    <row r="66" spans="2:9" ht="25.5" x14ac:dyDescent="0.2">
      <c r="B66" s="26" t="s">
        <v>128</v>
      </c>
      <c r="C66" s="27" t="s">
        <v>129</v>
      </c>
      <c r="D66" s="28" t="s">
        <v>12</v>
      </c>
      <c r="E66" s="26">
        <v>1.6399999999999999E-5</v>
      </c>
      <c r="F66" s="33">
        <v>12900</v>
      </c>
      <c r="G66" s="33">
        <f t="shared" si="0"/>
        <v>63726.000000000007</v>
      </c>
      <c r="H66" s="33">
        <v>0.21</v>
      </c>
      <c r="I66" s="33">
        <f t="shared" si="1"/>
        <v>1.0374000000000001</v>
      </c>
    </row>
    <row r="67" spans="2:9" ht="25.5" x14ac:dyDescent="0.2">
      <c r="B67" s="26" t="s">
        <v>130</v>
      </c>
      <c r="C67" s="27" t="s">
        <v>131</v>
      </c>
      <c r="D67" s="28" t="s">
        <v>12</v>
      </c>
      <c r="E67" s="26">
        <v>6.3800000000000006E-5</v>
      </c>
      <c r="F67" s="33">
        <v>15620</v>
      </c>
      <c r="G67" s="33">
        <f t="shared" si="0"/>
        <v>77162.8</v>
      </c>
      <c r="H67" s="33">
        <v>1</v>
      </c>
      <c r="I67" s="33">
        <f t="shared" si="1"/>
        <v>4.9400000000000004</v>
      </c>
    </row>
    <row r="68" spans="2:9" ht="25.5" x14ac:dyDescent="0.2">
      <c r="B68" s="26" t="s">
        <v>132</v>
      </c>
      <c r="C68" s="27" t="s">
        <v>133</v>
      </c>
      <c r="D68" s="28" t="s">
        <v>12</v>
      </c>
      <c r="E68" s="26">
        <v>1.2750000000000001E-4</v>
      </c>
      <c r="F68" s="33">
        <v>14312.87</v>
      </c>
      <c r="G68" s="33">
        <f t="shared" si="0"/>
        <v>70705.577800000014</v>
      </c>
      <c r="H68" s="33">
        <v>1.82</v>
      </c>
      <c r="I68" s="33">
        <f t="shared" si="1"/>
        <v>8.9908000000000019</v>
      </c>
    </row>
    <row r="69" spans="2:9" ht="25.5" x14ac:dyDescent="0.2">
      <c r="B69" s="26" t="s">
        <v>134</v>
      </c>
      <c r="C69" s="27" t="s">
        <v>135</v>
      </c>
      <c r="D69" s="28" t="s">
        <v>12</v>
      </c>
      <c r="E69" s="26">
        <v>1.06E-5</v>
      </c>
      <c r="F69" s="33">
        <v>7640</v>
      </c>
      <c r="G69" s="33">
        <f t="shared" si="0"/>
        <v>37741.600000000006</v>
      </c>
      <c r="H69" s="33">
        <v>0.08</v>
      </c>
      <c r="I69" s="33">
        <f t="shared" si="1"/>
        <v>0.39520000000000005</v>
      </c>
    </row>
    <row r="70" spans="2:9" ht="25.5" x14ac:dyDescent="0.2">
      <c r="B70" s="26" t="s">
        <v>136</v>
      </c>
      <c r="C70" s="27" t="s">
        <v>137</v>
      </c>
      <c r="D70" s="28" t="s">
        <v>23</v>
      </c>
      <c r="E70" s="26">
        <v>1.9838000000000001E-2</v>
      </c>
      <c r="F70" s="33">
        <v>6.67</v>
      </c>
      <c r="G70" s="33">
        <f t="shared" si="0"/>
        <v>32.949800000000003</v>
      </c>
      <c r="H70" s="33">
        <v>0.13</v>
      </c>
      <c r="I70" s="33">
        <f t="shared" si="1"/>
        <v>0.6422000000000001</v>
      </c>
    </row>
    <row r="71" spans="2:9" ht="25.5" x14ac:dyDescent="0.2">
      <c r="B71" s="26" t="s">
        <v>138</v>
      </c>
      <c r="C71" s="27" t="s">
        <v>139</v>
      </c>
      <c r="D71" s="28" t="s">
        <v>12</v>
      </c>
      <c r="E71" s="26">
        <v>9.2799999999999994E-2</v>
      </c>
      <c r="F71" s="33">
        <v>5500</v>
      </c>
      <c r="G71" s="33">
        <f t="shared" si="0"/>
        <v>27170.000000000004</v>
      </c>
      <c r="H71" s="33">
        <v>510.4</v>
      </c>
      <c r="I71" s="33">
        <f t="shared" si="1"/>
        <v>2521.3760000000002</v>
      </c>
    </row>
    <row r="72" spans="2:9" ht="76.5" x14ac:dyDescent="0.2">
      <c r="B72" s="26" t="s">
        <v>140</v>
      </c>
      <c r="C72" s="27" t="s">
        <v>141</v>
      </c>
      <c r="D72" s="28" t="s">
        <v>12</v>
      </c>
      <c r="E72" s="26">
        <v>2.907</v>
      </c>
      <c r="F72" s="33"/>
      <c r="G72" s="33">
        <v>7158.33</v>
      </c>
      <c r="H72" s="33"/>
      <c r="I72" s="33">
        <v>20809.27</v>
      </c>
    </row>
    <row r="73" spans="2:9" ht="76.5" x14ac:dyDescent="0.2">
      <c r="B73" s="26" t="s">
        <v>140</v>
      </c>
      <c r="C73" s="27" t="s">
        <v>142</v>
      </c>
      <c r="D73" s="28" t="s">
        <v>12</v>
      </c>
      <c r="E73" s="26">
        <v>19.89</v>
      </c>
      <c r="F73" s="33"/>
      <c r="G73" s="33">
        <v>7158.33</v>
      </c>
      <c r="H73" s="33"/>
      <c r="I73" s="33">
        <v>142379.18</v>
      </c>
    </row>
    <row r="74" spans="2:9" ht="76.5" x14ac:dyDescent="0.2">
      <c r="B74" s="26" t="s">
        <v>140</v>
      </c>
      <c r="C74" s="27" t="s">
        <v>143</v>
      </c>
      <c r="D74" s="28" t="s">
        <v>12</v>
      </c>
      <c r="E74" s="26">
        <v>4.4139999999999997</v>
      </c>
      <c r="F74" s="33"/>
      <c r="G74" s="33">
        <v>6391.67</v>
      </c>
      <c r="H74" s="33"/>
      <c r="I74" s="33">
        <v>28212.83</v>
      </c>
    </row>
    <row r="75" spans="2:9" ht="76.5" x14ac:dyDescent="0.2">
      <c r="B75" s="26" t="s">
        <v>144</v>
      </c>
      <c r="C75" s="27" t="s">
        <v>145</v>
      </c>
      <c r="D75" s="28" t="s">
        <v>146</v>
      </c>
      <c r="E75" s="26">
        <v>1</v>
      </c>
      <c r="F75" s="33"/>
      <c r="G75" s="33">
        <v>15762.43</v>
      </c>
      <c r="H75" s="33"/>
      <c r="I75" s="33">
        <v>15762.43</v>
      </c>
    </row>
    <row r="76" spans="2:9" ht="76.5" x14ac:dyDescent="0.2">
      <c r="B76" s="26" t="s">
        <v>147</v>
      </c>
      <c r="C76" s="27" t="s">
        <v>148</v>
      </c>
      <c r="D76" s="28" t="s">
        <v>146</v>
      </c>
      <c r="E76" s="26">
        <v>1</v>
      </c>
      <c r="F76" s="33"/>
      <c r="G76" s="33">
        <v>23114.560000000001</v>
      </c>
      <c r="H76" s="33"/>
      <c r="I76" s="33">
        <v>23114.560000000001</v>
      </c>
    </row>
    <row r="77" spans="2:9" ht="76.5" x14ac:dyDescent="0.2">
      <c r="B77" s="26" t="s">
        <v>149</v>
      </c>
      <c r="C77" s="27" t="s">
        <v>150</v>
      </c>
      <c r="D77" s="28" t="s">
        <v>146</v>
      </c>
      <c r="E77" s="26">
        <v>1</v>
      </c>
      <c r="F77" s="33"/>
      <c r="G77" s="33">
        <v>140</v>
      </c>
      <c r="H77" s="33"/>
      <c r="I77" s="33">
        <v>140</v>
      </c>
    </row>
    <row r="78" spans="2:9" ht="76.5" x14ac:dyDescent="0.2">
      <c r="B78" s="26" t="s">
        <v>149</v>
      </c>
      <c r="C78" s="27" t="s">
        <v>151</v>
      </c>
      <c r="D78" s="28" t="s">
        <v>146</v>
      </c>
      <c r="E78" s="26">
        <v>1</v>
      </c>
      <c r="F78" s="33"/>
      <c r="G78" s="33">
        <v>465</v>
      </c>
      <c r="H78" s="33"/>
      <c r="I78" s="33">
        <v>465</v>
      </c>
    </row>
    <row r="79" spans="2:9" ht="38.25" x14ac:dyDescent="0.2">
      <c r="B79" s="26" t="s">
        <v>152</v>
      </c>
      <c r="C79" s="27" t="s">
        <v>153</v>
      </c>
      <c r="D79" s="28" t="s">
        <v>12</v>
      </c>
      <c r="E79" s="26">
        <v>9.7149600000000003E-2</v>
      </c>
      <c r="F79" s="33">
        <v>1487.6</v>
      </c>
      <c r="G79" s="33">
        <f t="shared" ref="G79:G121" si="2">F79*4.94</f>
        <v>7348.7439999999997</v>
      </c>
      <c r="H79" s="33">
        <v>144.52000000000001</v>
      </c>
      <c r="I79" s="33">
        <f t="shared" ref="I79:I121" si="3">H79*4.94</f>
        <v>713.92880000000014</v>
      </c>
    </row>
    <row r="80" spans="2:9" ht="38.25" x14ac:dyDescent="0.2">
      <c r="B80" s="26" t="s">
        <v>154</v>
      </c>
      <c r="C80" s="27" t="s">
        <v>155</v>
      </c>
      <c r="D80" s="28" t="s">
        <v>12</v>
      </c>
      <c r="E80" s="26">
        <v>6.9345000000000004E-2</v>
      </c>
      <c r="F80" s="33">
        <v>30599.52</v>
      </c>
      <c r="G80" s="33">
        <f t="shared" si="2"/>
        <v>151161.62880000001</v>
      </c>
      <c r="H80" s="33">
        <v>2121.92</v>
      </c>
      <c r="I80" s="33">
        <f t="shared" si="3"/>
        <v>10482.284800000001</v>
      </c>
    </row>
    <row r="81" spans="2:9" ht="38.25" x14ac:dyDescent="0.2">
      <c r="B81" s="26" t="s">
        <v>156</v>
      </c>
      <c r="C81" s="27" t="s">
        <v>157</v>
      </c>
      <c r="D81" s="28" t="s">
        <v>56</v>
      </c>
      <c r="E81" s="26">
        <v>2</v>
      </c>
      <c r="F81" s="33">
        <v>6.55</v>
      </c>
      <c r="G81" s="33">
        <f t="shared" si="2"/>
        <v>32.356999999999999</v>
      </c>
      <c r="H81" s="33">
        <v>13.1</v>
      </c>
      <c r="I81" s="33">
        <f t="shared" si="3"/>
        <v>64.713999999999999</v>
      </c>
    </row>
    <row r="82" spans="2:9" ht="38.25" x14ac:dyDescent="0.2">
      <c r="B82" s="26" t="s">
        <v>158</v>
      </c>
      <c r="C82" s="27" t="s">
        <v>62</v>
      </c>
      <c r="D82" s="28" t="s">
        <v>23</v>
      </c>
      <c r="E82" s="26">
        <v>-2.4239999999999999</v>
      </c>
      <c r="F82" s="33">
        <v>9.77</v>
      </c>
      <c r="G82" s="33">
        <f t="shared" si="2"/>
        <v>48.263800000000003</v>
      </c>
      <c r="H82" s="33">
        <v>-23.68</v>
      </c>
      <c r="I82" s="33">
        <f t="shared" si="3"/>
        <v>-116.97920000000001</v>
      </c>
    </row>
    <row r="83" spans="2:9" ht="38.25" x14ac:dyDescent="0.2">
      <c r="B83" s="26" t="s">
        <v>159</v>
      </c>
      <c r="C83" s="27" t="s">
        <v>160</v>
      </c>
      <c r="D83" s="28" t="s">
        <v>35</v>
      </c>
      <c r="E83" s="26">
        <v>0.4</v>
      </c>
      <c r="F83" s="33">
        <v>52.98</v>
      </c>
      <c r="G83" s="33">
        <f t="shared" si="2"/>
        <v>261.72120000000001</v>
      </c>
      <c r="H83" s="33">
        <v>21.19</v>
      </c>
      <c r="I83" s="33">
        <f t="shared" si="3"/>
        <v>104.67860000000002</v>
      </c>
    </row>
    <row r="84" spans="2:9" ht="38.25" x14ac:dyDescent="0.2">
      <c r="B84" s="26" t="s">
        <v>161</v>
      </c>
      <c r="C84" s="27" t="s">
        <v>162</v>
      </c>
      <c r="D84" s="28" t="s">
        <v>12</v>
      </c>
      <c r="E84" s="26">
        <v>1.3115699999999999</v>
      </c>
      <c r="F84" s="33">
        <v>728.2</v>
      </c>
      <c r="G84" s="33">
        <f t="shared" si="2"/>
        <v>3597.3080000000004</v>
      </c>
      <c r="H84" s="33">
        <v>955.09</v>
      </c>
      <c r="I84" s="33">
        <f t="shared" si="3"/>
        <v>4718.1446000000005</v>
      </c>
    </row>
    <row r="85" spans="2:9" ht="38.25" x14ac:dyDescent="0.2">
      <c r="B85" s="26" t="s">
        <v>163</v>
      </c>
      <c r="C85" s="27" t="s">
        <v>71</v>
      </c>
      <c r="D85" s="28" t="s">
        <v>30</v>
      </c>
      <c r="E85" s="26">
        <v>-0.34200000000000003</v>
      </c>
      <c r="F85" s="33">
        <v>185.49</v>
      </c>
      <c r="G85" s="33">
        <f t="shared" si="2"/>
        <v>916.32060000000013</v>
      </c>
      <c r="H85" s="33">
        <v>-63.44</v>
      </c>
      <c r="I85" s="33">
        <f t="shared" si="3"/>
        <v>-313.39359999999999</v>
      </c>
    </row>
    <row r="86" spans="2:9" ht="38.25" x14ac:dyDescent="0.2">
      <c r="B86" s="26" t="s">
        <v>164</v>
      </c>
      <c r="C86" s="27" t="s">
        <v>165</v>
      </c>
      <c r="D86" s="28" t="s">
        <v>30</v>
      </c>
      <c r="E86" s="26">
        <v>0.34200000000000003</v>
      </c>
      <c r="F86" s="33">
        <v>130</v>
      </c>
      <c r="G86" s="33">
        <f t="shared" si="2"/>
        <v>642.20000000000005</v>
      </c>
      <c r="H86" s="33">
        <v>44.46</v>
      </c>
      <c r="I86" s="33">
        <f t="shared" si="3"/>
        <v>219.63240000000002</v>
      </c>
    </row>
    <row r="87" spans="2:9" ht="38.25" x14ac:dyDescent="0.2">
      <c r="B87" s="26" t="s">
        <v>166</v>
      </c>
      <c r="C87" s="27" t="s">
        <v>167</v>
      </c>
      <c r="D87" s="28" t="s">
        <v>30</v>
      </c>
      <c r="E87" s="26">
        <v>0.51980000000000004</v>
      </c>
      <c r="F87" s="33">
        <v>91.5</v>
      </c>
      <c r="G87" s="33">
        <f t="shared" si="2"/>
        <v>452.01000000000005</v>
      </c>
      <c r="H87" s="33">
        <v>47.56</v>
      </c>
      <c r="I87" s="33">
        <f t="shared" si="3"/>
        <v>234.94640000000004</v>
      </c>
    </row>
    <row r="88" spans="2:9" ht="38.25" x14ac:dyDescent="0.2">
      <c r="B88" s="26" t="s">
        <v>168</v>
      </c>
      <c r="C88" s="27" t="s">
        <v>75</v>
      </c>
      <c r="D88" s="28" t="s">
        <v>30</v>
      </c>
      <c r="E88" s="26">
        <v>-7.4692800000000004</v>
      </c>
      <c r="F88" s="33">
        <v>103</v>
      </c>
      <c r="G88" s="33">
        <f t="shared" si="2"/>
        <v>508.82000000000005</v>
      </c>
      <c r="H88" s="33">
        <v>-769.34</v>
      </c>
      <c r="I88" s="33">
        <f t="shared" si="3"/>
        <v>-3800.5396000000005</v>
      </c>
    </row>
    <row r="89" spans="2:9" ht="38.25" x14ac:dyDescent="0.2">
      <c r="B89" s="26" t="s">
        <v>169</v>
      </c>
      <c r="C89" s="27" t="s">
        <v>170</v>
      </c>
      <c r="D89" s="28" t="s">
        <v>30</v>
      </c>
      <c r="E89" s="26">
        <v>7.4692800000000004</v>
      </c>
      <c r="F89" s="33">
        <v>155.94</v>
      </c>
      <c r="G89" s="33">
        <f t="shared" si="2"/>
        <v>770.34360000000004</v>
      </c>
      <c r="H89" s="33">
        <v>1164.76</v>
      </c>
      <c r="I89" s="33">
        <f t="shared" si="3"/>
        <v>5753.9144000000006</v>
      </c>
    </row>
    <row r="90" spans="2:9" ht="38.25" x14ac:dyDescent="0.2">
      <c r="B90" s="26" t="s">
        <v>171</v>
      </c>
      <c r="C90" s="27" t="s">
        <v>172</v>
      </c>
      <c r="D90" s="28" t="s">
        <v>30</v>
      </c>
      <c r="E90" s="26">
        <v>18</v>
      </c>
      <c r="F90" s="33">
        <v>44.83</v>
      </c>
      <c r="G90" s="33">
        <f t="shared" si="2"/>
        <v>221.46020000000001</v>
      </c>
      <c r="H90" s="33">
        <v>806.94</v>
      </c>
      <c r="I90" s="33">
        <f t="shared" si="3"/>
        <v>3986.2836000000007</v>
      </c>
    </row>
    <row r="91" spans="2:9" ht="38.25" x14ac:dyDescent="0.2">
      <c r="B91" s="26" t="s">
        <v>173</v>
      </c>
      <c r="C91" s="27" t="s">
        <v>81</v>
      </c>
      <c r="D91" s="28" t="s">
        <v>30</v>
      </c>
      <c r="E91" s="26">
        <v>-0.44879999999999998</v>
      </c>
      <c r="F91" s="33">
        <v>560</v>
      </c>
      <c r="G91" s="33">
        <f t="shared" si="2"/>
        <v>2766.4</v>
      </c>
      <c r="H91" s="33">
        <v>-251.33</v>
      </c>
      <c r="I91" s="33">
        <f t="shared" si="3"/>
        <v>-1241.5702000000001</v>
      </c>
    </row>
    <row r="92" spans="2:9" ht="38.25" x14ac:dyDescent="0.2">
      <c r="B92" s="26" t="s">
        <v>174</v>
      </c>
      <c r="C92" s="27" t="s">
        <v>175</v>
      </c>
      <c r="D92" s="28" t="s">
        <v>30</v>
      </c>
      <c r="E92" s="26">
        <v>2.7E-2</v>
      </c>
      <c r="F92" s="33">
        <v>592.76</v>
      </c>
      <c r="G92" s="33">
        <f t="shared" si="2"/>
        <v>2928.2344000000003</v>
      </c>
      <c r="H92" s="33">
        <v>16</v>
      </c>
      <c r="I92" s="33">
        <f t="shared" si="3"/>
        <v>79.040000000000006</v>
      </c>
    </row>
    <row r="93" spans="2:9" ht="38.25" x14ac:dyDescent="0.2">
      <c r="B93" s="26" t="s">
        <v>176</v>
      </c>
      <c r="C93" s="27" t="s">
        <v>91</v>
      </c>
      <c r="D93" s="28" t="s">
        <v>30</v>
      </c>
      <c r="E93" s="26">
        <v>-1.6500000000000001E-2</v>
      </c>
      <c r="F93" s="33">
        <v>485.9</v>
      </c>
      <c r="G93" s="33">
        <f t="shared" si="2"/>
        <v>2400.346</v>
      </c>
      <c r="H93" s="33">
        <v>-8.02</v>
      </c>
      <c r="I93" s="33">
        <f t="shared" si="3"/>
        <v>-39.6188</v>
      </c>
    </row>
    <row r="94" spans="2:9" ht="38.25" x14ac:dyDescent="0.2">
      <c r="B94" s="26" t="s">
        <v>177</v>
      </c>
      <c r="C94" s="27" t="s">
        <v>178</v>
      </c>
      <c r="D94" s="28" t="s">
        <v>30</v>
      </c>
      <c r="E94" s="26">
        <v>1.6500000000000001E-2</v>
      </c>
      <c r="F94" s="33">
        <v>519.79999999999995</v>
      </c>
      <c r="G94" s="33">
        <f t="shared" si="2"/>
        <v>2567.8119999999999</v>
      </c>
      <c r="H94" s="33">
        <v>8.58</v>
      </c>
      <c r="I94" s="33">
        <f t="shared" si="3"/>
        <v>42.385200000000005</v>
      </c>
    </row>
    <row r="95" spans="2:9" ht="38.25" x14ac:dyDescent="0.2">
      <c r="B95" s="26" t="s">
        <v>179</v>
      </c>
      <c r="C95" s="27" t="s">
        <v>180</v>
      </c>
      <c r="D95" s="28" t="s">
        <v>56</v>
      </c>
      <c r="E95" s="26">
        <v>1</v>
      </c>
      <c r="F95" s="33">
        <v>31.43</v>
      </c>
      <c r="G95" s="33">
        <f t="shared" si="2"/>
        <v>155.26420000000002</v>
      </c>
      <c r="H95" s="33">
        <v>31.43</v>
      </c>
      <c r="I95" s="33">
        <f t="shared" si="3"/>
        <v>155.26420000000002</v>
      </c>
    </row>
    <row r="96" spans="2:9" ht="51" x14ac:dyDescent="0.2">
      <c r="B96" s="26" t="s">
        <v>181</v>
      </c>
      <c r="C96" s="27" t="s">
        <v>182</v>
      </c>
      <c r="D96" s="28" t="s">
        <v>56</v>
      </c>
      <c r="E96" s="26">
        <v>1</v>
      </c>
      <c r="F96" s="33">
        <v>78.56</v>
      </c>
      <c r="G96" s="33">
        <f t="shared" si="2"/>
        <v>388.08640000000003</v>
      </c>
      <c r="H96" s="33">
        <v>78.56</v>
      </c>
      <c r="I96" s="33">
        <f t="shared" si="3"/>
        <v>388.08640000000003</v>
      </c>
    </row>
    <row r="97" spans="2:9" ht="51" x14ac:dyDescent="0.2">
      <c r="B97" s="26" t="s">
        <v>183</v>
      </c>
      <c r="C97" s="27" t="s">
        <v>184</v>
      </c>
      <c r="D97" s="28" t="s">
        <v>56</v>
      </c>
      <c r="E97" s="26">
        <v>2</v>
      </c>
      <c r="F97" s="33">
        <v>429.96</v>
      </c>
      <c r="G97" s="33">
        <f t="shared" si="2"/>
        <v>2124.0023999999999</v>
      </c>
      <c r="H97" s="33">
        <v>859.92</v>
      </c>
      <c r="I97" s="33">
        <f t="shared" si="3"/>
        <v>4248.0047999999997</v>
      </c>
    </row>
    <row r="98" spans="2:9" ht="51" x14ac:dyDescent="0.2">
      <c r="B98" s="26" t="s">
        <v>185</v>
      </c>
      <c r="C98" s="27" t="s">
        <v>186</v>
      </c>
      <c r="D98" s="28" t="s">
        <v>56</v>
      </c>
      <c r="E98" s="26">
        <v>1</v>
      </c>
      <c r="F98" s="33">
        <v>647.77</v>
      </c>
      <c r="G98" s="33">
        <f t="shared" si="2"/>
        <v>3199.9838</v>
      </c>
      <c r="H98" s="33">
        <v>647.77</v>
      </c>
      <c r="I98" s="33">
        <f t="shared" si="3"/>
        <v>3199.9838</v>
      </c>
    </row>
    <row r="99" spans="2:9" ht="38.25" x14ac:dyDescent="0.2">
      <c r="B99" s="26" t="s">
        <v>187</v>
      </c>
      <c r="C99" s="27" t="s">
        <v>188</v>
      </c>
      <c r="D99" s="28" t="s">
        <v>56</v>
      </c>
      <c r="E99" s="26">
        <v>1</v>
      </c>
      <c r="F99" s="33">
        <v>462.83</v>
      </c>
      <c r="G99" s="33">
        <f t="shared" si="2"/>
        <v>2286.3802000000001</v>
      </c>
      <c r="H99" s="33">
        <v>462.83</v>
      </c>
      <c r="I99" s="33">
        <f t="shared" si="3"/>
        <v>2286.3802000000001</v>
      </c>
    </row>
    <row r="100" spans="2:9" ht="38.25" x14ac:dyDescent="0.2">
      <c r="B100" s="26" t="s">
        <v>189</v>
      </c>
      <c r="C100" s="27" t="s">
        <v>95</v>
      </c>
      <c r="D100" s="28" t="s">
        <v>30</v>
      </c>
      <c r="E100" s="26">
        <v>-0.65175000000000005</v>
      </c>
      <c r="F100" s="33">
        <v>1382.9</v>
      </c>
      <c r="G100" s="33">
        <f t="shared" si="2"/>
        <v>6831.5260000000007</v>
      </c>
      <c r="H100" s="33">
        <v>-901.31</v>
      </c>
      <c r="I100" s="33">
        <f t="shared" si="3"/>
        <v>-4452.4714000000004</v>
      </c>
    </row>
    <row r="101" spans="2:9" ht="38.25" x14ac:dyDescent="0.2">
      <c r="B101" s="26" t="s">
        <v>190</v>
      </c>
      <c r="C101" s="27" t="s">
        <v>191</v>
      </c>
      <c r="D101" s="28" t="s">
        <v>56</v>
      </c>
      <c r="E101" s="26">
        <v>1</v>
      </c>
      <c r="F101" s="33">
        <v>372.65</v>
      </c>
      <c r="G101" s="33">
        <f t="shared" si="2"/>
        <v>1840.8910000000001</v>
      </c>
      <c r="H101" s="33">
        <v>372.65</v>
      </c>
      <c r="I101" s="33">
        <f t="shared" si="3"/>
        <v>1840.8910000000001</v>
      </c>
    </row>
    <row r="102" spans="2:9" ht="38.25" x14ac:dyDescent="0.2">
      <c r="B102" s="26" t="s">
        <v>192</v>
      </c>
      <c r="C102" s="27" t="s">
        <v>193</v>
      </c>
      <c r="D102" s="28" t="s">
        <v>56</v>
      </c>
      <c r="E102" s="26">
        <v>1</v>
      </c>
      <c r="F102" s="33">
        <v>1235.8399999999999</v>
      </c>
      <c r="G102" s="33">
        <f t="shared" si="2"/>
        <v>6105.0496000000003</v>
      </c>
      <c r="H102" s="33">
        <v>1235.8399999999999</v>
      </c>
      <c r="I102" s="33">
        <f t="shared" si="3"/>
        <v>6105.0496000000003</v>
      </c>
    </row>
    <row r="103" spans="2:9" ht="38.25" x14ac:dyDescent="0.2">
      <c r="B103" s="26" t="s">
        <v>194</v>
      </c>
      <c r="C103" s="27" t="s">
        <v>195</v>
      </c>
      <c r="D103" s="28" t="s">
        <v>12</v>
      </c>
      <c r="E103" s="26">
        <v>2.3519999999999999E-2</v>
      </c>
      <c r="F103" s="33">
        <v>7571</v>
      </c>
      <c r="G103" s="33">
        <f t="shared" si="2"/>
        <v>37400.740000000005</v>
      </c>
      <c r="H103" s="33">
        <v>178.07</v>
      </c>
      <c r="I103" s="33">
        <f t="shared" si="3"/>
        <v>879.66579999999999</v>
      </c>
    </row>
    <row r="104" spans="2:9" ht="38.25" x14ac:dyDescent="0.2">
      <c r="B104" s="26" t="s">
        <v>196</v>
      </c>
      <c r="C104" s="27" t="s">
        <v>197</v>
      </c>
      <c r="D104" s="28" t="s">
        <v>56</v>
      </c>
      <c r="E104" s="26">
        <v>1</v>
      </c>
      <c r="F104" s="33">
        <v>569.52</v>
      </c>
      <c r="G104" s="33">
        <f t="shared" si="2"/>
        <v>2813.4288000000001</v>
      </c>
      <c r="H104" s="33">
        <v>569.52</v>
      </c>
      <c r="I104" s="33">
        <f t="shared" si="3"/>
        <v>2813.4288000000001</v>
      </c>
    </row>
    <row r="105" spans="2:9" ht="38.25" x14ac:dyDescent="0.2">
      <c r="B105" s="26" t="s">
        <v>198</v>
      </c>
      <c r="C105" s="27" t="s">
        <v>103</v>
      </c>
      <c r="D105" s="28" t="s">
        <v>12</v>
      </c>
      <c r="E105" s="26">
        <v>-5.7600000000000004E-3</v>
      </c>
      <c r="F105" s="33">
        <v>11200</v>
      </c>
      <c r="G105" s="33">
        <f t="shared" si="2"/>
        <v>55328.000000000007</v>
      </c>
      <c r="H105" s="33">
        <v>-64.510000000000005</v>
      </c>
      <c r="I105" s="33">
        <f t="shared" si="3"/>
        <v>-318.67940000000004</v>
      </c>
    </row>
    <row r="106" spans="2:9" ht="38.25" x14ac:dyDescent="0.2">
      <c r="B106" s="26" t="s">
        <v>199</v>
      </c>
      <c r="C106" s="27" t="s">
        <v>200</v>
      </c>
      <c r="D106" s="28" t="s">
        <v>12</v>
      </c>
      <c r="E106" s="26">
        <v>4.4000000000000003E-3</v>
      </c>
      <c r="F106" s="33">
        <v>11200</v>
      </c>
      <c r="G106" s="33">
        <f t="shared" si="2"/>
        <v>55328.000000000007</v>
      </c>
      <c r="H106" s="33">
        <v>49.28</v>
      </c>
      <c r="I106" s="33">
        <f t="shared" si="3"/>
        <v>243.44320000000002</v>
      </c>
    </row>
    <row r="107" spans="2:9" ht="63.75" x14ac:dyDescent="0.2">
      <c r="B107" s="26" t="s">
        <v>201</v>
      </c>
      <c r="C107" s="27" t="s">
        <v>202</v>
      </c>
      <c r="D107" s="28" t="s">
        <v>35</v>
      </c>
      <c r="E107" s="26">
        <v>0.77</v>
      </c>
      <c r="F107" s="33">
        <v>60.91</v>
      </c>
      <c r="G107" s="33">
        <f t="shared" si="2"/>
        <v>300.8954</v>
      </c>
      <c r="H107" s="33">
        <v>46.9</v>
      </c>
      <c r="I107" s="33">
        <f t="shared" si="3"/>
        <v>231.68600000000001</v>
      </c>
    </row>
    <row r="108" spans="2:9" ht="38.25" x14ac:dyDescent="0.2">
      <c r="B108" s="26" t="s">
        <v>203</v>
      </c>
      <c r="C108" s="27" t="s">
        <v>204</v>
      </c>
      <c r="D108" s="28" t="s">
        <v>30</v>
      </c>
      <c r="E108" s="26">
        <v>0.24199999999999999</v>
      </c>
      <c r="F108" s="33">
        <v>4785.21</v>
      </c>
      <c r="G108" s="33">
        <f t="shared" si="2"/>
        <v>23638.937400000003</v>
      </c>
      <c r="H108" s="33">
        <v>1158.02</v>
      </c>
      <c r="I108" s="33">
        <f t="shared" si="3"/>
        <v>5720.6188000000002</v>
      </c>
    </row>
    <row r="109" spans="2:9" ht="63.75" x14ac:dyDescent="0.2">
      <c r="B109" s="26" t="s">
        <v>205</v>
      </c>
      <c r="C109" s="27" t="s">
        <v>206</v>
      </c>
      <c r="D109" s="28" t="s">
        <v>207</v>
      </c>
      <c r="E109" s="26">
        <v>0.4</v>
      </c>
      <c r="F109" s="33">
        <v>741.5</v>
      </c>
      <c r="G109" s="33">
        <f t="shared" si="2"/>
        <v>3663.01</v>
      </c>
      <c r="H109" s="33">
        <v>296.60000000000002</v>
      </c>
      <c r="I109" s="33">
        <f t="shared" si="3"/>
        <v>1465.2040000000002</v>
      </c>
    </row>
    <row r="110" spans="2:9" ht="63.75" x14ac:dyDescent="0.2">
      <c r="B110" s="26" t="s">
        <v>208</v>
      </c>
      <c r="C110" s="27" t="s">
        <v>209</v>
      </c>
      <c r="D110" s="28" t="s">
        <v>207</v>
      </c>
      <c r="E110" s="26">
        <v>0.1004</v>
      </c>
      <c r="F110" s="33">
        <v>35.700000000000003</v>
      </c>
      <c r="G110" s="33">
        <f t="shared" si="2"/>
        <v>176.35800000000003</v>
      </c>
      <c r="H110" s="33">
        <v>3.58</v>
      </c>
      <c r="I110" s="33">
        <f t="shared" si="3"/>
        <v>17.685200000000002</v>
      </c>
    </row>
    <row r="111" spans="2:9" ht="63.75" x14ac:dyDescent="0.2">
      <c r="B111" s="26" t="s">
        <v>210</v>
      </c>
      <c r="C111" s="27" t="s">
        <v>211</v>
      </c>
      <c r="D111" s="28" t="s">
        <v>56</v>
      </c>
      <c r="E111" s="26">
        <v>4</v>
      </c>
      <c r="F111" s="33">
        <v>28</v>
      </c>
      <c r="G111" s="33">
        <f t="shared" si="2"/>
        <v>138.32000000000002</v>
      </c>
      <c r="H111" s="33">
        <v>112</v>
      </c>
      <c r="I111" s="33">
        <f t="shared" si="3"/>
        <v>553.28000000000009</v>
      </c>
    </row>
    <row r="112" spans="2:9" ht="63.75" x14ac:dyDescent="0.2">
      <c r="B112" s="26" t="s">
        <v>212</v>
      </c>
      <c r="C112" s="27" t="s">
        <v>213</v>
      </c>
      <c r="D112" s="28" t="s">
        <v>56</v>
      </c>
      <c r="E112" s="26">
        <v>4</v>
      </c>
      <c r="F112" s="33">
        <v>152</v>
      </c>
      <c r="G112" s="33">
        <f t="shared" si="2"/>
        <v>750.88000000000011</v>
      </c>
      <c r="H112" s="33">
        <v>608</v>
      </c>
      <c r="I112" s="33">
        <f t="shared" si="3"/>
        <v>3003.5200000000004</v>
      </c>
    </row>
    <row r="113" spans="2:15" ht="38.25" x14ac:dyDescent="0.2">
      <c r="B113" s="26" t="s">
        <v>214</v>
      </c>
      <c r="C113" s="27" t="s">
        <v>139</v>
      </c>
      <c r="D113" s="28" t="s">
        <v>12</v>
      </c>
      <c r="E113" s="26">
        <v>-9.2799999999999994E-2</v>
      </c>
      <c r="F113" s="33">
        <v>5500</v>
      </c>
      <c r="G113" s="33">
        <f t="shared" si="2"/>
        <v>27170.000000000004</v>
      </c>
      <c r="H113" s="33">
        <v>-510.4</v>
      </c>
      <c r="I113" s="33">
        <f t="shared" si="3"/>
        <v>-2521.3760000000002</v>
      </c>
    </row>
    <row r="114" spans="2:15" ht="51" x14ac:dyDescent="0.2">
      <c r="B114" s="26" t="s">
        <v>215</v>
      </c>
      <c r="C114" s="27" t="s">
        <v>216</v>
      </c>
      <c r="D114" s="28" t="s">
        <v>56</v>
      </c>
      <c r="E114" s="26">
        <v>1</v>
      </c>
      <c r="F114" s="33">
        <v>91.62</v>
      </c>
      <c r="G114" s="33">
        <f t="shared" si="2"/>
        <v>452.60280000000006</v>
      </c>
      <c r="H114" s="33">
        <v>91.62</v>
      </c>
      <c r="I114" s="33">
        <f t="shared" si="3"/>
        <v>452.60280000000006</v>
      </c>
    </row>
    <row r="115" spans="2:15" ht="63.75" x14ac:dyDescent="0.2">
      <c r="B115" s="26" t="s">
        <v>217</v>
      </c>
      <c r="C115" s="27" t="s">
        <v>218</v>
      </c>
      <c r="D115" s="28" t="s">
        <v>56</v>
      </c>
      <c r="E115" s="26">
        <v>1</v>
      </c>
      <c r="F115" s="33">
        <v>1744.37</v>
      </c>
      <c r="G115" s="33">
        <f t="shared" si="2"/>
        <v>8617.1877999999997</v>
      </c>
      <c r="H115" s="33">
        <v>1744.37</v>
      </c>
      <c r="I115" s="33">
        <f t="shared" si="3"/>
        <v>8617.1877999999997</v>
      </c>
    </row>
    <row r="116" spans="2:15" ht="63.75" x14ac:dyDescent="0.2">
      <c r="B116" s="26" t="s">
        <v>219</v>
      </c>
      <c r="C116" s="27" t="s">
        <v>220</v>
      </c>
      <c r="D116" s="28" t="s">
        <v>56</v>
      </c>
      <c r="E116" s="26">
        <v>1</v>
      </c>
      <c r="F116" s="33">
        <v>111.84</v>
      </c>
      <c r="G116" s="33">
        <f t="shared" si="2"/>
        <v>552.48960000000011</v>
      </c>
      <c r="H116" s="33">
        <v>111.84</v>
      </c>
      <c r="I116" s="33">
        <f t="shared" si="3"/>
        <v>552.48960000000011</v>
      </c>
    </row>
    <row r="117" spans="2:15" ht="63.75" x14ac:dyDescent="0.2">
      <c r="B117" s="26" t="s">
        <v>221</v>
      </c>
      <c r="C117" s="27" t="s">
        <v>222</v>
      </c>
      <c r="D117" s="28" t="s">
        <v>207</v>
      </c>
      <c r="E117" s="26">
        <v>18</v>
      </c>
      <c r="F117" s="33">
        <v>812.44</v>
      </c>
      <c r="G117" s="33">
        <f t="shared" si="2"/>
        <v>4013.4536000000007</v>
      </c>
      <c r="H117" s="33">
        <v>14623.92</v>
      </c>
      <c r="I117" s="33">
        <f t="shared" si="3"/>
        <v>72242.164800000013</v>
      </c>
    </row>
    <row r="118" spans="2:15" ht="63.75" x14ac:dyDescent="0.2">
      <c r="B118" s="26" t="s">
        <v>223</v>
      </c>
      <c r="C118" s="27" t="s">
        <v>224</v>
      </c>
      <c r="D118" s="28" t="s">
        <v>207</v>
      </c>
      <c r="E118" s="26">
        <v>95.06</v>
      </c>
      <c r="F118" s="33">
        <v>41.6</v>
      </c>
      <c r="G118" s="33">
        <f t="shared" si="2"/>
        <v>205.50400000000002</v>
      </c>
      <c r="H118" s="33">
        <v>3954.5</v>
      </c>
      <c r="I118" s="33">
        <f t="shared" si="3"/>
        <v>19535.230000000003</v>
      </c>
    </row>
    <row r="119" spans="2:15" ht="63.75" x14ac:dyDescent="0.2">
      <c r="B119" s="26" t="s">
        <v>225</v>
      </c>
      <c r="C119" s="27" t="s">
        <v>226</v>
      </c>
      <c r="D119" s="28" t="s">
        <v>56</v>
      </c>
      <c r="E119" s="26">
        <v>1</v>
      </c>
      <c r="F119" s="33">
        <v>36.700000000000003</v>
      </c>
      <c r="G119" s="33">
        <f t="shared" si="2"/>
        <v>181.29800000000003</v>
      </c>
      <c r="H119" s="33">
        <v>36.700000000000003</v>
      </c>
      <c r="I119" s="33">
        <f t="shared" si="3"/>
        <v>181.29800000000003</v>
      </c>
    </row>
    <row r="120" spans="2:15" ht="51" x14ac:dyDescent="0.2">
      <c r="B120" s="26" t="s">
        <v>227</v>
      </c>
      <c r="C120" s="27" t="s">
        <v>228</v>
      </c>
      <c r="D120" s="28" t="s">
        <v>56</v>
      </c>
      <c r="E120" s="26">
        <v>1</v>
      </c>
      <c r="F120" s="33">
        <v>22.68</v>
      </c>
      <c r="G120" s="33">
        <f t="shared" si="2"/>
        <v>112.03920000000001</v>
      </c>
      <c r="H120" s="33">
        <v>22.68</v>
      </c>
      <c r="I120" s="33">
        <f t="shared" si="3"/>
        <v>112.03920000000001</v>
      </c>
    </row>
    <row r="121" spans="2:15" ht="38.25" x14ac:dyDescent="0.2">
      <c r="B121" s="26" t="s">
        <v>229</v>
      </c>
      <c r="C121" s="27" t="s">
        <v>230</v>
      </c>
      <c r="D121" s="28" t="s">
        <v>56</v>
      </c>
      <c r="E121" s="26">
        <v>1</v>
      </c>
      <c r="F121" s="33">
        <v>125.6</v>
      </c>
      <c r="G121" s="33">
        <f t="shared" si="2"/>
        <v>620.46400000000006</v>
      </c>
      <c r="H121" s="33">
        <v>125.6</v>
      </c>
      <c r="I121" s="33">
        <f t="shared" si="3"/>
        <v>620.46400000000006</v>
      </c>
    </row>
    <row r="122" spans="2:15" x14ac:dyDescent="0.2">
      <c r="B122" s="29" t="s">
        <v>231</v>
      </c>
      <c r="C122" s="30" t="s">
        <v>232</v>
      </c>
      <c r="D122" s="31"/>
      <c r="E122" s="29" t="s">
        <v>231</v>
      </c>
      <c r="F122" s="34"/>
      <c r="G122" s="34"/>
      <c r="H122" s="34">
        <v>34607.53</v>
      </c>
      <c r="I122" s="34">
        <f>SUM(I10:I121)</f>
        <v>401844.4682</v>
      </c>
    </row>
    <row r="125" spans="2:15" x14ac:dyDescent="0.2">
      <c r="B125" s="43"/>
      <c r="C125" s="35" t="s">
        <v>235</v>
      </c>
      <c r="D125" s="35"/>
      <c r="E125" s="41"/>
      <c r="F125" s="41"/>
      <c r="G125" s="42"/>
      <c r="H125" s="42"/>
      <c r="I125" s="37"/>
      <c r="J125" s="37"/>
      <c r="K125" s="37"/>
      <c r="L125" s="37"/>
      <c r="M125" s="37"/>
      <c r="N125" s="37"/>
      <c r="O125" s="37"/>
    </row>
    <row r="126" spans="2:15" x14ac:dyDescent="0.2">
      <c r="B126" s="43"/>
      <c r="C126" s="36" t="s">
        <v>236</v>
      </c>
      <c r="D126" s="36"/>
      <c r="E126" s="36"/>
      <c r="F126" s="36"/>
      <c r="G126" s="42"/>
      <c r="H126" s="42"/>
      <c r="I126" s="37"/>
      <c r="J126" s="37"/>
      <c r="K126" s="37"/>
      <c r="L126" s="37"/>
      <c r="M126" s="37"/>
      <c r="N126" s="37"/>
      <c r="O126" s="37"/>
    </row>
    <row r="127" spans="2:15" x14ac:dyDescent="0.2">
      <c r="B127" s="43"/>
      <c r="C127" s="36"/>
      <c r="D127" s="36"/>
      <c r="E127" s="36"/>
      <c r="F127" s="44"/>
      <c r="G127" s="45"/>
      <c r="H127" s="45"/>
      <c r="I127" s="37"/>
      <c r="J127" s="37"/>
      <c r="K127" s="37"/>
      <c r="L127" s="37"/>
      <c r="M127" s="37"/>
      <c r="N127" s="37"/>
      <c r="O127" s="37"/>
    </row>
    <row r="128" spans="2:15" x14ac:dyDescent="0.2">
      <c r="B128" s="43"/>
      <c r="C128" s="47"/>
      <c r="D128" s="43"/>
      <c r="E128" s="44"/>
      <c r="F128" s="44"/>
      <c r="G128" s="45"/>
      <c r="H128" s="45"/>
      <c r="I128" s="37"/>
      <c r="J128" s="37"/>
      <c r="K128" s="37"/>
      <c r="L128" s="37"/>
      <c r="M128" s="37"/>
      <c r="N128" s="37"/>
      <c r="O128" s="37"/>
    </row>
    <row r="129" spans="2:40" x14ac:dyDescent="0.2">
      <c r="B129" s="39"/>
      <c r="C129" s="40"/>
      <c r="D129" s="39"/>
      <c r="E129" s="41"/>
      <c r="F129" s="41"/>
      <c r="G129" s="42"/>
      <c r="H129" s="42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</row>
    <row r="130" spans="2:40" x14ac:dyDescent="0.2">
      <c r="B130" s="38"/>
      <c r="C130" s="46" t="s">
        <v>237</v>
      </c>
      <c r="D130" s="39"/>
      <c r="E130" s="41"/>
      <c r="F130" s="41"/>
      <c r="G130" s="42"/>
      <c r="H130" s="42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</row>
  </sheetData>
  <mergeCells count="11">
    <mergeCell ref="B9:I9"/>
    <mergeCell ref="C127:E127"/>
    <mergeCell ref="C125:D125"/>
    <mergeCell ref="C126:F126"/>
    <mergeCell ref="B2:I3"/>
    <mergeCell ref="B5:B7"/>
    <mergeCell ref="C5:C7"/>
    <mergeCell ref="D5:D7"/>
    <mergeCell ref="E5:E7"/>
    <mergeCell ref="F5:G5"/>
    <mergeCell ref="H5:I5"/>
  </mergeCells>
  <phoneticPr fontId="2" type="noConversion"/>
  <pageMargins left="0.23622047244094491" right="0.19685039370078741" top="0.31496062992125984" bottom="0.27559055118110237" header="0.27559055118110237" footer="0.23622047244094491"/>
  <pageSetup paperSize="9" scale="9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2023-08-17T04:30:57Z</cp:lastPrinted>
  <dcterms:created xsi:type="dcterms:W3CDTF">2003-01-28T12:33:10Z</dcterms:created>
  <dcterms:modified xsi:type="dcterms:W3CDTF">2023-08-17T04:31:27Z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